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240" windowWidth="20730" windowHeight="11085" tabRatio="968"/>
  </bookViews>
  <sheets>
    <sheet name="Summen" sheetId="1" r:id="rId1"/>
    <sheet name="Schlüssel" sheetId="2" r:id="rId2"/>
    <sheet name="HTA-11-22-77-81" sheetId="3" r:id="rId3"/>
    <sheet name="GAN-8-67-69" sheetId="4" r:id="rId4"/>
    <sheet name="TKN-9-68-70" sheetId="5" r:id="rId5"/>
    <sheet name="Gl7-31" sheetId="6" r:id="rId6"/>
    <sheet name="TO-25" sheetId="7" r:id="rId7"/>
    <sheet name="RP-54" sheetId="8" r:id="rId8"/>
    <sheet name="STS-29-75-27-76" sheetId="19" r:id="rId9"/>
    <sheet name="ER-24-IR-43" sheetId="10" r:id="rId10"/>
    <sheet name="MB-28-18" sheetId="11" r:id="rId11"/>
    <sheet name="ZD-34" sheetId="12" r:id="rId12"/>
    <sheet name="GAP-93-92-94-96-95-97" sheetId="13" r:id="rId13"/>
    <sheet name="TKP-98-99-100" sheetId="14" r:id="rId14"/>
    <sheet name="Gep-13-90-74-21-47-91" sheetId="15" r:id="rId15"/>
    <sheet name="Velo-15" sheetId="16" r:id="rId16"/>
    <sheet name="TUO-60-71" sheetId="17" r:id="rId17"/>
    <sheet name="POR-Auswertung" sheetId="18" r:id="rId18"/>
  </sheets>
  <definedNames>
    <definedName name="_FilterDatabase" localSheetId="3" hidden="1">'GAN-8-67-69'!$A$10:$Q$10</definedName>
    <definedName name="_xlnm.Print_Area" localSheetId="9">'ER-24-IR-43'!$A$1:$O$77</definedName>
    <definedName name="_xlnm.Print_Area" localSheetId="3">'GAN-8-67-69'!$A$1:$P$231</definedName>
    <definedName name="_xlnm.Print_Area" localSheetId="12">'GAP-93-92-94-96-95-97'!$A$1:$AB$235</definedName>
    <definedName name="_xlnm.Print_Area" localSheetId="14">'Gep-13-90-74-21-47-91'!$A$1:$AH$101</definedName>
    <definedName name="_xlnm.Print_Area" localSheetId="5">'Gl7-31'!$A$1:$L$106</definedName>
    <definedName name="_xlnm.Print_Area" localSheetId="2">'HTA-11-22-77-81'!$A$1:$W$342</definedName>
    <definedName name="_xlnm.Print_Area" localSheetId="10">'MB-28-18'!$A$1:$N$197</definedName>
    <definedName name="_xlnm.Print_Area" localSheetId="7">'RP-54'!$A$1:$I$84</definedName>
    <definedName name="_xlnm.Print_Area" localSheetId="1">Schlüssel!$A$1:$M$48</definedName>
    <definedName name="_xlnm.Print_Area" localSheetId="8">'STS-29-75-27-76'!$A$1:$V$207</definedName>
    <definedName name="_xlnm.Print_Area" localSheetId="4">'TKN-9-68-70'!$A$1:$P$232</definedName>
    <definedName name="_xlnm.Print_Area" localSheetId="13">'TKP-98-99-100'!$A$1:$O$232</definedName>
    <definedName name="_xlnm.Print_Area" localSheetId="6">'TO-25'!$A$1:$I$232</definedName>
    <definedName name="_xlnm.Print_Area" localSheetId="16">'TUO-60-71'!$A$1:$N$70</definedName>
    <definedName name="_xlnm.Print_Area" localSheetId="15">'Velo-15'!$A$1:$I$103</definedName>
    <definedName name="_xlnm.Print_Area" localSheetId="11">'ZD-34'!$A$1:$J$232</definedName>
    <definedName name="_xlnm.Print_Titles" localSheetId="9">'ER-24-IR-43'!$1:$12</definedName>
    <definedName name="_xlnm.Print_Titles" localSheetId="3">'GAN-8-67-69'!$1:$11</definedName>
    <definedName name="_xlnm.Print_Titles" localSheetId="12">'GAP-93-92-94-96-95-97'!$1:$14</definedName>
    <definedName name="_xlnm.Print_Titles" localSheetId="14">'Gep-13-90-74-21-47-91'!$1:$11</definedName>
    <definedName name="_xlnm.Print_Titles" localSheetId="5">'Gl7-31'!$1:$9</definedName>
    <definedName name="_xlnm.Print_Titles" localSheetId="2">'HTA-11-22-77-81'!$1:$15</definedName>
    <definedName name="_xlnm.Print_Titles" localSheetId="10">'MB-28-18'!$1:$12</definedName>
    <definedName name="_xlnm.Print_Titles" localSheetId="7">'RP-54'!$1:$11</definedName>
    <definedName name="_xlnm.Print_Titles" localSheetId="8">'STS-29-75-27-76'!$1:$12</definedName>
    <definedName name="_xlnm.Print_Titles" localSheetId="4">'TKN-9-68-70'!$1:$11</definedName>
    <definedName name="_xlnm.Print_Titles" localSheetId="13">'TKP-98-99-100'!$1:$11</definedName>
    <definedName name="_xlnm.Print_Titles" localSheetId="6">'TO-25'!$1:$11</definedName>
    <definedName name="_xlnm.Print_Titles" localSheetId="16">'TUO-60-71'!$1:$11</definedName>
    <definedName name="_xlnm.Print_Titles" localSheetId="15">'Velo-15'!$1:$9</definedName>
    <definedName name="_xlnm.Print_Titles" localSheetId="11">'ZD-34'!$1:$11</definedName>
    <definedName name="Print_Area" localSheetId="9">'ER-24-IR-43'!$A$1:$O$77</definedName>
    <definedName name="Print_Area" localSheetId="3">'GAN-8-67-69'!$A$1:$P$232</definedName>
    <definedName name="Print_Area" localSheetId="12">'GAP-93-92-94-96-95-97'!$A$1:$AB$234</definedName>
    <definedName name="Print_Area" localSheetId="14">'Gep-13-90-74-21-47-91'!$A$1:$AH$101</definedName>
    <definedName name="Print_Area" localSheetId="5">'Gl7-31'!$A$1:$L$106</definedName>
    <definedName name="Print_Area" localSheetId="2">'HTA-11-22-77-81'!$A$1:$W$333</definedName>
    <definedName name="Print_Area" localSheetId="10">'MB-28-18'!$A$1:$N$164</definedName>
    <definedName name="Print_Area" localSheetId="7">'RP-54'!$A$1:$I$84</definedName>
    <definedName name="Print_Area" localSheetId="1">Schlüssel!$A$1:$M$48</definedName>
    <definedName name="Print_Area" localSheetId="0">Summen!$A$1:$K$57</definedName>
    <definedName name="Print_Area" localSheetId="4">'TKN-9-68-70'!$A$1:$O$232</definedName>
    <definedName name="Print_Area" localSheetId="13">'TKP-98-99-100'!$A$1:$O$229</definedName>
    <definedName name="Print_Area" localSheetId="6">'TO-25'!$A$1:$I$229</definedName>
    <definedName name="Print_Area" localSheetId="16">'TUO-60-71'!$A$1:$N$57</definedName>
    <definedName name="Print_Area" localSheetId="15">'Velo-15'!$A$1:$I$104</definedName>
    <definedName name="Print_Titles" localSheetId="9">'ER-24-IR-43'!$1:$11</definedName>
    <definedName name="Print_Titles" localSheetId="3">'GAN-8-67-69'!$1:$10</definedName>
    <definedName name="Print_Titles" localSheetId="12">'GAP-93-92-94-96-95-97'!$1:$15</definedName>
    <definedName name="Print_Titles" localSheetId="14">'Gep-13-90-74-21-47-91'!$5:$12</definedName>
    <definedName name="Print_Titles" localSheetId="5">'Gl7-31'!$1:$8</definedName>
    <definedName name="Print_Titles" localSheetId="2">'HTA-11-22-77-81'!$1:$16</definedName>
    <definedName name="Print_Titles" localSheetId="10">'MB-28-18'!$1:$11</definedName>
    <definedName name="Print_Titles" localSheetId="7">'RP-54'!$1:$10</definedName>
    <definedName name="Print_Titles" localSheetId="8">'STS-29-75-27-76'!$1:$11</definedName>
    <definedName name="Print_Titles" localSheetId="4">'TKN-9-68-70'!$1:$10</definedName>
    <definedName name="Print_Titles" localSheetId="13">'TKP-98-99-100'!$6:$11</definedName>
    <definedName name="Print_Titles" localSheetId="6">'TO-25'!$1:$10</definedName>
    <definedName name="Print_Titles" localSheetId="16">'TUO-60-71'!$5:$11</definedName>
    <definedName name="Print_Titles" localSheetId="15">'Velo-15'!$1:$9</definedName>
    <definedName name="Print_Titles" localSheetId="11">'ZD-34'!$1:$10</definedName>
  </definedNames>
  <calcPr calcId="145621"/>
</workbook>
</file>

<file path=xl/calcChain.xml><?xml version="1.0" encoding="utf-8"?>
<calcChain xmlns="http://schemas.openxmlformats.org/spreadsheetml/2006/main">
  <c r="I2" i="17" l="1"/>
  <c r="F2" i="16"/>
  <c r="AC2" i="15"/>
  <c r="K2" i="14"/>
  <c r="X2" i="13"/>
  <c r="F2" i="12"/>
  <c r="J2" i="11"/>
  <c r="L2" i="10"/>
  <c r="R2" i="19"/>
  <c r="F2" i="8"/>
  <c r="F2" i="7"/>
  <c r="J2" i="6"/>
  <c r="K2" i="5"/>
  <c r="L2" i="4"/>
  <c r="R2" i="3"/>
  <c r="K2" i="2"/>
  <c r="D34" i="1" l="1"/>
  <c r="A16" i="3" l="1"/>
  <c r="H39" i="1" l="1"/>
  <c r="H36" i="1"/>
  <c r="D42" i="1"/>
  <c r="H42" i="1" s="1"/>
  <c r="D40" i="1"/>
  <c r="AH12" i="15" l="1"/>
  <c r="AC12" i="15"/>
  <c r="X12" i="15"/>
  <c r="S12" i="15"/>
  <c r="N12" i="15"/>
  <c r="I12" i="15"/>
  <c r="B12" i="15"/>
  <c r="V13" i="19" l="1"/>
  <c r="B13" i="19" l="1"/>
  <c r="P12" i="4" l="1"/>
  <c r="L12" i="4"/>
  <c r="H12" i="4"/>
  <c r="A12" i="4"/>
  <c r="D41" i="1"/>
  <c r="M13" i="19" l="1"/>
  <c r="I13" i="19"/>
  <c r="R13" i="19" l="1"/>
  <c r="D35" i="1"/>
  <c r="K236" i="13" l="1"/>
  <c r="K237" i="13"/>
  <c r="K238" i="13"/>
  <c r="K239" i="13"/>
  <c r="K240" i="13"/>
  <c r="K241" i="13"/>
  <c r="D51" i="1" l="1"/>
  <c r="H51" i="1" s="1"/>
  <c r="D50" i="1"/>
  <c r="H41" i="1"/>
  <c r="H34" i="1"/>
  <c r="D38" i="1"/>
  <c r="H38" i="1" s="1"/>
  <c r="D37" i="1"/>
  <c r="H37" i="1" s="1"/>
  <c r="D28" i="1"/>
  <c r="H28" i="1" s="1"/>
  <c r="D27" i="1"/>
  <c r="H27" i="1" s="1"/>
  <c r="D26" i="1"/>
  <c r="H26" i="1" s="1"/>
  <c r="D25" i="1"/>
  <c r="H25" i="1" s="1"/>
  <c r="D21" i="1"/>
  <c r="H21" i="1" s="1"/>
  <c r="D20" i="1"/>
  <c r="H20" i="1" s="1"/>
  <c r="D19" i="1"/>
  <c r="H19" i="1" s="1"/>
  <c r="D18" i="1"/>
  <c r="H18" i="1" s="1"/>
  <c r="D17" i="1"/>
  <c r="H17" i="1" s="1"/>
  <c r="D16" i="1"/>
  <c r="H16" i="1" s="1"/>
  <c r="D49" i="1"/>
  <c r="H49" i="1" s="1"/>
  <c r="D48" i="1"/>
  <c r="H48" i="1" s="1"/>
  <c r="D47" i="1"/>
  <c r="H47" i="1" s="1"/>
  <c r="D46" i="1"/>
  <c r="H46" i="1" s="1"/>
  <c r="D45" i="1"/>
  <c r="H45" i="1" s="1"/>
  <c r="D44" i="1"/>
  <c r="H44" i="1" s="1"/>
  <c r="D43" i="1"/>
  <c r="H43" i="1" s="1"/>
  <c r="D33" i="1"/>
  <c r="H33" i="1" s="1"/>
  <c r="D32" i="1"/>
  <c r="H32" i="1" s="1"/>
  <c r="D31" i="1"/>
  <c r="H31" i="1" s="1"/>
  <c r="D30" i="1"/>
  <c r="H30" i="1" s="1"/>
  <c r="D29" i="1"/>
  <c r="H29" i="1" s="1"/>
  <c r="D24" i="1"/>
  <c r="H24" i="1" s="1"/>
  <c r="D23" i="1"/>
  <c r="H23" i="1" s="1"/>
  <c r="D22" i="1"/>
  <c r="H22" i="1" s="1"/>
  <c r="D15" i="1"/>
  <c r="H15" i="1" s="1"/>
  <c r="D14" i="1"/>
  <c r="H14" i="1" s="1"/>
  <c r="D13" i="1"/>
  <c r="D12" i="1"/>
  <c r="H12" i="1" s="1"/>
  <c r="O12" i="14"/>
  <c r="K12" i="14"/>
  <c r="G12" i="14"/>
  <c r="A12" i="14"/>
  <c r="AB15" i="13"/>
  <c r="H35" i="1"/>
  <c r="H40" i="1"/>
  <c r="H50" i="1"/>
  <c r="N12" i="17"/>
  <c r="I12" i="17"/>
  <c r="B12" i="17"/>
  <c r="H10" i="16"/>
  <c r="B10" i="16"/>
  <c r="X15" i="13"/>
  <c r="T15" i="13"/>
  <c r="O15" i="13"/>
  <c r="K15" i="13"/>
  <c r="G15" i="13"/>
  <c r="A15" i="13"/>
  <c r="H12" i="12"/>
  <c r="B12" i="12"/>
  <c r="N13" i="11"/>
  <c r="I13" i="11"/>
  <c r="B13" i="11"/>
  <c r="N13" i="10"/>
  <c r="I13" i="10"/>
  <c r="B13" i="10"/>
  <c r="H12" i="8"/>
  <c r="B12" i="8"/>
  <c r="H12" i="7"/>
  <c r="B12" i="7"/>
  <c r="H10" i="6"/>
  <c r="B10" i="6"/>
  <c r="O12" i="5"/>
  <c r="K12" i="5"/>
  <c r="G12" i="5"/>
  <c r="A12" i="5"/>
  <c r="V16" i="3"/>
  <c r="Q16" i="3"/>
  <c r="L16" i="3"/>
  <c r="G16" i="3"/>
  <c r="D9" i="1" l="1"/>
  <c r="D6" i="1" s="1"/>
  <c r="H13" i="1"/>
</calcChain>
</file>

<file path=xl/sharedStrings.xml><?xml version="1.0" encoding="utf-8"?>
<sst xmlns="http://schemas.openxmlformats.org/spreadsheetml/2006/main" count="4403" uniqueCount="747">
  <si>
    <t>I</t>
  </si>
  <si>
    <t>+)</t>
  </si>
  <si>
    <t xml:space="preserve"> </t>
  </si>
  <si>
    <t>Diff</t>
  </si>
  <si>
    <t>PRISMA</t>
  </si>
  <si>
    <t>No</t>
  </si>
  <si>
    <t>I.I</t>
  </si>
  <si>
    <t xml:space="preserve">AG dans le champ d'application demi-prix </t>
  </si>
  <si>
    <t>Touristik-Zusatzkarte FVP</t>
  </si>
  <si>
    <t>I.II</t>
  </si>
  <si>
    <t>2. Kl/cl</t>
  </si>
  <si>
    <t>Abonnement général (AG)</t>
  </si>
  <si>
    <t>1. Kl/cl</t>
  </si>
  <si>
    <t>Klw/scl</t>
  </si>
  <si>
    <t>I.III</t>
  </si>
  <si>
    <t>Tageskarten zu Halbtaxabonnementen  (Tk)</t>
  </si>
  <si>
    <t>Cartes journalières pour abonnement demi-prix (Cj)</t>
  </si>
  <si>
    <t>I.IV</t>
  </si>
  <si>
    <t xml:space="preserve">Gleis 7 </t>
  </si>
  <si>
    <t>Voie 7</t>
  </si>
  <si>
    <t>I.V</t>
  </si>
  <si>
    <t>Cartes-billets des TO</t>
  </si>
  <si>
    <t>I.VI</t>
  </si>
  <si>
    <t>Rail Plus</t>
  </si>
  <si>
    <t>I.VII</t>
  </si>
  <si>
    <t>I.VIII</t>
  </si>
  <si>
    <t>Passangebot Eurail</t>
  </si>
  <si>
    <t>Offres Eurail</t>
  </si>
  <si>
    <t>Inter Rail</t>
  </si>
  <si>
    <t>I.IX</t>
  </si>
  <si>
    <t>I.X</t>
  </si>
  <si>
    <t>Zivildienst</t>
  </si>
  <si>
    <t>Service civil</t>
  </si>
  <si>
    <t>I.XI</t>
  </si>
  <si>
    <t>FVP-Generalabonnemente (MAIN)</t>
  </si>
  <si>
    <t xml:space="preserve">FVP-Abonnement général (COL) </t>
  </si>
  <si>
    <t>FVP-Generalabonnemente (GA)</t>
  </si>
  <si>
    <t xml:space="preserve">FVP-Abonnement général (AG) </t>
  </si>
  <si>
    <t>I.XII</t>
  </si>
  <si>
    <t>FVP-Tageskarten (Tk)</t>
  </si>
  <si>
    <t>FVP-Cartes journalières (Cj)</t>
  </si>
  <si>
    <t>I.XIII</t>
  </si>
  <si>
    <t>I.XIV</t>
  </si>
  <si>
    <t>Selbstverlad von Fahrrädern</t>
  </si>
  <si>
    <t>Chargement des vélos par les voyageurs</t>
  </si>
  <si>
    <t>I.XV</t>
  </si>
  <si>
    <t>PRISMA-Nr der Verteilschlüssel</t>
  </si>
  <si>
    <t>PRISMA No des Cles de répartition</t>
  </si>
  <si>
    <t>Spitz verteilte Verkehre</t>
  </si>
  <si>
    <t>Parts non forfaitaires</t>
  </si>
  <si>
    <t xml:space="preserve">Generalabonnemente </t>
  </si>
  <si>
    <t>2. Klasse</t>
  </si>
  <si>
    <t xml:space="preserve">Abonnement général </t>
  </si>
  <si>
    <t>2e classe</t>
  </si>
  <si>
    <t xml:space="preserve">Tageskarten zu Halbtaxabonnementen  </t>
  </si>
  <si>
    <t>Cartes journalières pour abonnement demi-prix</t>
  </si>
  <si>
    <t xml:space="preserve">Halbtaxabonnemente </t>
  </si>
  <si>
    <t xml:space="preserve">Abonnements demi-prix </t>
  </si>
  <si>
    <t>Gepäck Schweiz</t>
  </si>
  <si>
    <t>Bagages Suisse</t>
  </si>
  <si>
    <t>Marschbefehle:</t>
  </si>
  <si>
    <t>Urlaubsreisen</t>
  </si>
  <si>
    <t>Ordres de marche:</t>
  </si>
  <si>
    <t>Voyages de congé</t>
  </si>
  <si>
    <t>Gepäck International</t>
  </si>
  <si>
    <t>Bagages International</t>
  </si>
  <si>
    <t>GA im HTA-Anwendungsbereich</t>
  </si>
  <si>
    <t>Billetkarten TO</t>
  </si>
  <si>
    <t>Einrücken &amp; Entlassen</t>
  </si>
  <si>
    <t xml:space="preserve">Entrée au service &amp; Licenciement </t>
  </si>
  <si>
    <t xml:space="preserve">Gepäck Check-In am Bahnhof </t>
  </si>
  <si>
    <t xml:space="preserve">Bagages Check-In à la gare    </t>
  </si>
  <si>
    <t>FVP</t>
  </si>
  <si>
    <t xml:space="preserve">Tageskarten </t>
  </si>
  <si>
    <t>Cartes journalières</t>
  </si>
  <si>
    <t>1. Klasse</t>
  </si>
  <si>
    <t xml:space="preserve">Cartes journalières </t>
  </si>
  <si>
    <t>1re classe</t>
  </si>
  <si>
    <t>Generalabonnemente für Mitarbeitende</t>
  </si>
  <si>
    <t>Abonnement général pour collaborateurs</t>
  </si>
  <si>
    <t>Generalabonnemente</t>
  </si>
  <si>
    <t>Militär</t>
  </si>
  <si>
    <t>Militaire</t>
  </si>
  <si>
    <t>part ETU</t>
  </si>
  <si>
    <t xml:space="preserve">Cartes journalières pour abonnement demi-prix </t>
  </si>
  <si>
    <t xml:space="preserve">Generalabonnemente  </t>
  </si>
  <si>
    <t>Klw</t>
  </si>
  <si>
    <t>scl</t>
  </si>
  <si>
    <t>Carte junior  part ETU</t>
  </si>
  <si>
    <t>Schnelles Reisegepäck</t>
  </si>
  <si>
    <t>Bagages Rapid</t>
  </si>
  <si>
    <t>Touristik-Zusatzkarte</t>
  </si>
  <si>
    <t>Carte complémentaire touristique</t>
  </si>
  <si>
    <t>FlyRailBaggage</t>
  </si>
  <si>
    <r>
      <t xml:space="preserve">Halbtaxabonnemente  (HA) 
</t>
    </r>
    <r>
      <rPr>
        <i/>
        <sz val="10"/>
        <rFont val="Arial"/>
        <family val="2"/>
      </rPr>
      <t>Abonnement demi-prix (ADT)</t>
    </r>
  </si>
  <si>
    <r>
      <t xml:space="preserve">Touristik-Zusatzkarte FVP 
</t>
    </r>
    <r>
      <rPr>
        <i/>
        <sz val="10"/>
        <rFont val="Arial"/>
        <family val="2"/>
      </rPr>
      <t>Carte complémentaire touristique FVP</t>
    </r>
  </si>
  <si>
    <r>
      <t xml:space="preserve">Pauschalfahrausweise TO 
</t>
    </r>
    <r>
      <rPr>
        <i/>
        <sz val="10"/>
        <rFont val="Arial"/>
        <family val="2"/>
      </rPr>
      <t>Cartes-billets des TO</t>
    </r>
  </si>
  <si>
    <r>
      <t xml:space="preserve">Rail Plus 
</t>
    </r>
    <r>
      <rPr>
        <i/>
        <sz val="10"/>
        <rFont val="Arial"/>
        <family val="2"/>
      </rPr>
      <t>Rail Plus</t>
    </r>
  </si>
  <si>
    <r>
      <t xml:space="preserve">Passangebot Eurail 
</t>
    </r>
    <r>
      <rPr>
        <i/>
        <sz val="10"/>
        <rFont val="Arial"/>
        <family val="2"/>
      </rPr>
      <t>Offres Eurail</t>
    </r>
  </si>
  <si>
    <r>
      <t xml:space="preserve">Marschbefehle:Einrücken &amp; Entlassen 
</t>
    </r>
    <r>
      <rPr>
        <i/>
        <sz val="10"/>
        <rFont val="Arial"/>
        <family val="2"/>
      </rPr>
      <t xml:space="preserve">Ordres de marche:Entrée au service &amp; Licenciement </t>
    </r>
  </si>
  <si>
    <r>
      <t xml:space="preserve">Marschbefehle:Urlaubsreisen 
</t>
    </r>
    <r>
      <rPr>
        <i/>
        <sz val="10"/>
        <rFont val="Arial"/>
        <family val="2"/>
      </rPr>
      <t>Ordres de marche:Voyages de congé</t>
    </r>
  </si>
  <si>
    <r>
      <t xml:space="preserve">Zivildienst 
</t>
    </r>
    <r>
      <rPr>
        <i/>
        <sz val="10"/>
        <rFont val="Arial"/>
        <family val="2"/>
      </rPr>
      <t>Service civil</t>
    </r>
  </si>
  <si>
    <r>
      <t xml:space="preserve">Gepäck:SCHWEIZ Prisma 
</t>
    </r>
    <r>
      <rPr>
        <i/>
        <sz val="10"/>
        <rFont val="Arial"/>
        <family val="2"/>
      </rPr>
      <t>Bagages:SUISSE Prisma</t>
    </r>
  </si>
  <si>
    <r>
      <t xml:space="preserve">Gepäck:SCHNELLES Reisegepäck 
</t>
    </r>
    <r>
      <rPr>
        <i/>
        <sz val="10"/>
        <rFont val="Arial"/>
        <family val="2"/>
      </rPr>
      <t>Bagages:Bagages RAPID</t>
    </r>
  </si>
  <si>
    <r>
      <t xml:space="preserve">Gepäck:INTERNATIONAL 
</t>
    </r>
    <r>
      <rPr>
        <i/>
        <sz val="10"/>
        <rFont val="Arial"/>
        <family val="2"/>
      </rPr>
      <t>Bagages:INTERNATIONAL</t>
    </r>
  </si>
  <si>
    <r>
      <t xml:space="preserve">Gepäck:FlyRailBaggage 
</t>
    </r>
    <r>
      <rPr>
        <i/>
        <sz val="10"/>
        <rFont val="Arial"/>
        <family val="2"/>
      </rPr>
      <t>Bagages:FlyRailBaggage</t>
    </r>
  </si>
  <si>
    <r>
      <t xml:space="preserve">Selbstverlad von Fahrrädern 
</t>
    </r>
    <r>
      <rPr>
        <i/>
        <sz val="10"/>
        <rFont val="Arial"/>
        <family val="2"/>
      </rPr>
      <t>Chargement des vélos par les voyageurs</t>
    </r>
  </si>
  <si>
    <t>&lt;=   Ableitung von PRISMA Nr 11   *   Dérivé de PRISMA n° 11  =&gt;</t>
  </si>
  <si>
    <t>Verteilschlüssel Halbtaxabonnemente</t>
  </si>
  <si>
    <t>Clé de répartition Abonnements demi-prix</t>
  </si>
  <si>
    <t>AG dans champ d'application ADT</t>
  </si>
  <si>
    <t>Carte complémentaire</t>
  </si>
  <si>
    <t xml:space="preserve"> touristique FVP</t>
  </si>
  <si>
    <t>PRISMA Nr 11</t>
  </si>
  <si>
    <t>PRISMA Nr 22</t>
  </si>
  <si>
    <t>PRISMA Nr 77</t>
  </si>
  <si>
    <t>PRISMA Nr 81</t>
  </si>
  <si>
    <t>PRISMA n° 11</t>
  </si>
  <si>
    <t xml:space="preserve">PRISMA n° 22   </t>
  </si>
  <si>
    <t>PRISMA n° 77</t>
  </si>
  <si>
    <t>PRISMA n° 81</t>
  </si>
  <si>
    <t>Transportunternehmen   Entreprise de transport</t>
  </si>
  <si>
    <t xml:space="preserve"> Koeffizient   Coefficient</t>
  </si>
  <si>
    <t>%</t>
  </si>
  <si>
    <t xml:space="preserve"> Koeffizient  Coefficient</t>
  </si>
  <si>
    <t xml:space="preserve"> (SBB=100)</t>
  </si>
  <si>
    <t xml:space="preserve"> (ZBAG=100)</t>
  </si>
  <si>
    <t xml:space="preserve"> (JB=100)</t>
  </si>
  <si>
    <t/>
  </si>
  <si>
    <t>WAB/LW</t>
  </si>
  <si>
    <t xml:space="preserve">  +)</t>
  </si>
  <si>
    <t>LFüB</t>
  </si>
  <si>
    <t>LKüS</t>
  </si>
  <si>
    <t>&lt;&lt;&lt;</t>
  </si>
  <si>
    <t>BSB Fähr</t>
  </si>
  <si>
    <t>VLM</t>
  </si>
  <si>
    <t>Ausgleich</t>
  </si>
  <si>
    <t xml:space="preserve">Verteilschlüssel "Generalabonnement"     </t>
  </si>
  <si>
    <r>
      <t>2.</t>
    </r>
    <r>
      <rPr>
        <b/>
        <sz val="10"/>
        <color indexed="9"/>
        <rFont val="Arial"/>
        <family val="2"/>
      </rPr>
      <t xml:space="preserve"> Kl/Cl</t>
    </r>
  </si>
  <si>
    <t>PRISMA Nr 08</t>
  </si>
  <si>
    <r>
      <t>1.</t>
    </r>
    <r>
      <rPr>
        <b/>
        <sz val="10"/>
        <color indexed="9"/>
        <rFont val="Arial"/>
        <family val="2"/>
      </rPr>
      <t xml:space="preserve"> Kl/Cl</t>
    </r>
  </si>
  <si>
    <t>PRISMA Nr 67</t>
  </si>
  <si>
    <t>Klw - Scl</t>
  </si>
  <si>
    <t>PRISMA Nr 69</t>
  </si>
  <si>
    <t xml:space="preserve">Clé de répartition "Abonnement Général" </t>
  </si>
  <si>
    <t>PRISMA n° 08</t>
  </si>
  <si>
    <t>PRISMA n° 67</t>
  </si>
  <si>
    <t>PRISMA n° 69</t>
  </si>
  <si>
    <t>BG/GE</t>
  </si>
  <si>
    <t>SBB</t>
  </si>
  <si>
    <t>AB-ab</t>
  </si>
  <si>
    <t>TPC-al</t>
  </si>
  <si>
    <t>TPC-aomc</t>
  </si>
  <si>
    <t>TPC-asd</t>
  </si>
  <si>
    <t>MBC</t>
  </si>
  <si>
    <t>BDWM-bd</t>
  </si>
  <si>
    <t>BLM</t>
  </si>
  <si>
    <t>BLS-bn</t>
  </si>
  <si>
    <t>BOB</t>
  </si>
  <si>
    <t>SOB-bt</t>
  </si>
  <si>
    <t>BLT</t>
  </si>
  <si>
    <t>ASM-bti</t>
  </si>
  <si>
    <t>TPC-bvb</t>
  </si>
  <si>
    <t>MVR-cev</t>
  </si>
  <si>
    <t>CJ</t>
  </si>
  <si>
    <t>TRN-cmn</t>
  </si>
  <si>
    <t>BLS-ebt</t>
  </si>
  <si>
    <t>FB</t>
  </si>
  <si>
    <t>FLP</t>
  </si>
  <si>
    <t>MGB-fo</t>
  </si>
  <si>
    <t>FART</t>
  </si>
  <si>
    <t>FW</t>
  </si>
  <si>
    <t>BLS-gbs</t>
  </si>
  <si>
    <t>TPF</t>
  </si>
  <si>
    <t>LEB</t>
  </si>
  <si>
    <t>ASM-rvo</t>
  </si>
  <si>
    <t>TMR-mc</t>
  </si>
  <si>
    <t>BLS-mlb</t>
  </si>
  <si>
    <t>MOB</t>
  </si>
  <si>
    <t>THURBO</t>
  </si>
  <si>
    <t>NStCM</t>
  </si>
  <si>
    <t>TRAVYS-oc</t>
  </si>
  <si>
    <t>TRAVYS-pbr</t>
  </si>
  <si>
    <t>AB-rhb</t>
  </si>
  <si>
    <t>RhB</t>
  </si>
  <si>
    <t>TRN-rvt</t>
  </si>
  <si>
    <t>RA</t>
  </si>
  <si>
    <t>BLS-sez</t>
  </si>
  <si>
    <t>SZU</t>
  </si>
  <si>
    <t>ASM-snb</t>
  </si>
  <si>
    <t>SOB-sob</t>
  </si>
  <si>
    <t>ZB</t>
  </si>
  <si>
    <t>RBS</t>
  </si>
  <si>
    <t>AB-tb</t>
  </si>
  <si>
    <t>BLS-vhb</t>
  </si>
  <si>
    <t>MGB-bvz</t>
  </si>
  <si>
    <t>WB</t>
  </si>
  <si>
    <t>WSB</t>
  </si>
  <si>
    <t>TRAVYS-ysc</t>
  </si>
  <si>
    <t>BRSB</t>
  </si>
  <si>
    <t>SVB</t>
  </si>
  <si>
    <t>DMB</t>
  </si>
  <si>
    <t>GB</t>
  </si>
  <si>
    <t>ASM-ltb</t>
  </si>
  <si>
    <t>MVR-mtgn</t>
  </si>
  <si>
    <t>RB</t>
  </si>
  <si>
    <t>AB-rhw</t>
  </si>
  <si>
    <t>SMC</t>
  </si>
  <si>
    <t>SMtS</t>
  </si>
  <si>
    <t>STI</t>
  </si>
  <si>
    <t>TL</t>
  </si>
  <si>
    <t>TSB</t>
  </si>
  <si>
    <t>MVR-vcp</t>
  </si>
  <si>
    <t>TRN/Autovr</t>
  </si>
  <si>
    <t>WAB</t>
  </si>
  <si>
    <t>ZBB</t>
  </si>
  <si>
    <t>DBZ</t>
  </si>
  <si>
    <t>PBZ</t>
  </si>
  <si>
    <t>AeS</t>
  </si>
  <si>
    <t>SGG</t>
  </si>
  <si>
    <t>SGH</t>
  </si>
  <si>
    <t>BSG</t>
  </si>
  <si>
    <t>BLS-brs</t>
  </si>
  <si>
    <t>CGN</t>
  </si>
  <si>
    <t>SGV</t>
  </si>
  <si>
    <t>SGZ</t>
  </si>
  <si>
    <t>LNM</t>
  </si>
  <si>
    <t>BPG</t>
  </si>
  <si>
    <t>BLS-ths</t>
  </si>
  <si>
    <t>URh</t>
  </si>
  <si>
    <t>ZSG</t>
  </si>
  <si>
    <t>SBS</t>
  </si>
  <si>
    <t>FHM</t>
  </si>
  <si>
    <t>SMGN</t>
  </si>
  <si>
    <t>LAF</t>
  </si>
  <si>
    <t>ARBAG</t>
  </si>
  <si>
    <t>LRU</t>
  </si>
  <si>
    <t>CBV</t>
  </si>
  <si>
    <t>LUFAG</t>
  </si>
  <si>
    <t>TRI</t>
  </si>
  <si>
    <t>LRF</t>
  </si>
  <si>
    <t>LDN</t>
  </si>
  <si>
    <t>LDW</t>
  </si>
  <si>
    <t>LSMS-lsms</t>
  </si>
  <si>
    <t>BAB</t>
  </si>
  <si>
    <t>FE</t>
  </si>
  <si>
    <t>LSH</t>
  </si>
  <si>
    <t>LSG</t>
  </si>
  <si>
    <t>LTUO</t>
  </si>
  <si>
    <t>BMH</t>
  </si>
  <si>
    <t>LKE</t>
  </si>
  <si>
    <t>LMS</t>
  </si>
  <si>
    <t>LRE</t>
  </si>
  <si>
    <t>MBC-cg</t>
  </si>
  <si>
    <t>SRI</t>
  </si>
  <si>
    <t>DB/SH</t>
  </si>
  <si>
    <t>SBG</t>
  </si>
  <si>
    <t>BSB Quer</t>
  </si>
  <si>
    <t>FS Domo</t>
  </si>
  <si>
    <t>FS Luino</t>
  </si>
  <si>
    <t>SSIF</t>
  </si>
  <si>
    <t>ZVV</t>
  </si>
  <si>
    <t>BLS/SBB</t>
  </si>
  <si>
    <t>MGB/PAG</t>
  </si>
  <si>
    <t>POSTBUS A</t>
  </si>
  <si>
    <t>TUB</t>
  </si>
  <si>
    <t>BUM</t>
  </si>
  <si>
    <t>BS</t>
  </si>
  <si>
    <t>SVB/kmb</t>
  </si>
  <si>
    <t>TPC/Autova</t>
  </si>
  <si>
    <t>TUD</t>
  </si>
  <si>
    <t>VSK-bkk</t>
  </si>
  <si>
    <t>CB</t>
  </si>
  <si>
    <t>AVJ</t>
  </si>
  <si>
    <t>AMSA</t>
  </si>
  <si>
    <t>SNL Auto</t>
  </si>
  <si>
    <t>TPN</t>
  </si>
  <si>
    <t>VBD</t>
  </si>
  <si>
    <t>BNP</t>
  </si>
  <si>
    <t>MGB/asng</t>
  </si>
  <si>
    <t>AB Auto</t>
  </si>
  <si>
    <t>MBC Auto</t>
  </si>
  <si>
    <t>BCS</t>
  </si>
  <si>
    <t>SBC</t>
  </si>
  <si>
    <t>BRER</t>
  </si>
  <si>
    <t>VBG</t>
  </si>
  <si>
    <t>BWS</t>
  </si>
  <si>
    <t>PAG/RA</t>
  </si>
  <si>
    <t>TPF/tf</t>
  </si>
  <si>
    <t>TRN/tc</t>
  </si>
  <si>
    <t>BOGG</t>
  </si>
  <si>
    <t>TRN/Autrvt</t>
  </si>
  <si>
    <t>SBF</t>
  </si>
  <si>
    <t>VBH</t>
  </si>
  <si>
    <t>PAG</t>
  </si>
  <si>
    <t>SZU Auto</t>
  </si>
  <si>
    <t>BLWE</t>
  </si>
  <si>
    <t>AAGL</t>
  </si>
  <si>
    <t>AAGR</t>
  </si>
  <si>
    <t>AFA</t>
  </si>
  <si>
    <t>AAGU</t>
  </si>
  <si>
    <t>FART Auto</t>
  </si>
  <si>
    <t>TPC/Auaomc</t>
  </si>
  <si>
    <t>ARAG</t>
  </si>
  <si>
    <t>VBL</t>
  </si>
  <si>
    <t>BVB</t>
  </si>
  <si>
    <t>SVB Auto</t>
  </si>
  <si>
    <t>AWA</t>
  </si>
  <si>
    <t>CJ Auto</t>
  </si>
  <si>
    <t>TPF Auto</t>
  </si>
  <si>
    <t>TMR Auto</t>
  </si>
  <si>
    <t>VBSH</t>
  </si>
  <si>
    <t>VZO</t>
  </si>
  <si>
    <t>ZVB</t>
  </si>
  <si>
    <t>BBA</t>
  </si>
  <si>
    <t>AAGS</t>
  </si>
  <si>
    <t>AOT</t>
  </si>
  <si>
    <t>RVSH</t>
  </si>
  <si>
    <t>VBZ</t>
  </si>
  <si>
    <t>RBS Auto</t>
  </si>
  <si>
    <t>MGB/Autofo</t>
  </si>
  <si>
    <t>TPC/Autbvb</t>
  </si>
  <si>
    <t>TSD-asdt</t>
  </si>
  <si>
    <t>LLB</t>
  </si>
  <si>
    <t>AS</t>
  </si>
  <si>
    <t>ARL</t>
  </si>
  <si>
    <t>ABl</t>
  </si>
  <si>
    <t>RhB Auto</t>
  </si>
  <si>
    <t>TRAVYS/ays</t>
  </si>
  <si>
    <t>ASM Auto</t>
  </si>
  <si>
    <t>BLAG</t>
  </si>
  <si>
    <t>RBL</t>
  </si>
  <si>
    <t>VMCV</t>
  </si>
  <si>
    <t>BLT Auto</t>
  </si>
  <si>
    <t>TPG</t>
  </si>
  <si>
    <t>SBW</t>
  </si>
  <si>
    <t>BSU</t>
  </si>
  <si>
    <t>VBSG</t>
  </si>
  <si>
    <t>RVBW</t>
  </si>
  <si>
    <t>ASGS</t>
  </si>
  <si>
    <t>VB</t>
  </si>
  <si>
    <t>BGU</t>
  </si>
  <si>
    <t>TRAVYS/tpy</t>
  </si>
  <si>
    <t>REGO</t>
  </si>
  <si>
    <t>BDWM/Autwm</t>
  </si>
  <si>
    <t>TPL</t>
  </si>
  <si>
    <t>GA-Anwendungsbereich  *  Champ d'Application AG</t>
  </si>
  <si>
    <t>I.III    Verteilschlüssel / Clé de répartition</t>
  </si>
  <si>
    <r>
      <t xml:space="preserve">"Tageskarten zu Halbtaxabonnementen" </t>
    </r>
    <r>
      <rPr>
        <b/>
        <sz val="8"/>
        <rFont val="Arial"/>
        <family val="2"/>
      </rPr>
      <t xml:space="preserve"> </t>
    </r>
  </si>
  <si>
    <t>PRISMA Nr 09</t>
  </si>
  <si>
    <t>PRISMA Nr 68</t>
  </si>
  <si>
    <t>PRISMA Nr 70</t>
  </si>
  <si>
    <t>"Cartes journalières pour</t>
  </si>
  <si>
    <t>PRISMA n° 09</t>
  </si>
  <si>
    <t>PRISMA n° 68</t>
  </si>
  <si>
    <t>PRISMA n° 70</t>
  </si>
  <si>
    <t xml:space="preserve">  abonnement demi-prix"</t>
  </si>
  <si>
    <t>Transportunternehmen  Entreprise de transport</t>
  </si>
  <si>
    <t>Verteilschlüssel    "Gleis 7"</t>
  </si>
  <si>
    <t xml:space="preserve">Clé de répartition "Voie 7" </t>
  </si>
  <si>
    <t>MVR-las</t>
  </si>
  <si>
    <t>MS</t>
  </si>
  <si>
    <t>Verteilschlüssel "Pauschalfahrausweise TO"</t>
  </si>
  <si>
    <t xml:space="preserve"> -  PRISMA Nr 25</t>
  </si>
  <si>
    <t xml:space="preserve">Clé de répartition "cartes-billets des TO" </t>
  </si>
  <si>
    <t xml:space="preserve"> -  PRISMA n° 25</t>
  </si>
  <si>
    <t xml:space="preserve">Verteilschlüssel     &gt; Rail Plus &lt;   </t>
  </si>
  <si>
    <t xml:space="preserve"> -  PRISMA Nr 54 </t>
  </si>
  <si>
    <t>Basis:  Halbtaxabonnement und T 716</t>
  </si>
  <si>
    <t xml:space="preserve">Clé de répartition  &gt; Rail Plus &lt;         </t>
  </si>
  <si>
    <t xml:space="preserve"> -  PRISMA n° 54</t>
  </si>
  <si>
    <t>Base:  Abonnement demi-tarif et T 716</t>
  </si>
  <si>
    <t>GGB</t>
  </si>
  <si>
    <t>PB</t>
  </si>
  <si>
    <t>LSS</t>
  </si>
  <si>
    <t>Verteilschlüssel STS</t>
  </si>
  <si>
    <t>Clé de répartition STS</t>
  </si>
  <si>
    <t>Swiss Transfer Ticket</t>
  </si>
  <si>
    <t>PRISMA Nr 29</t>
  </si>
  <si>
    <t>PRISMA Nr 75</t>
  </si>
  <si>
    <t>PRISMA Nr 27</t>
  </si>
  <si>
    <t>PRISMA Nr 76</t>
  </si>
  <si>
    <t>PRISMA n° 29</t>
  </si>
  <si>
    <t>PRISMA n° 75</t>
  </si>
  <si>
    <t>PRISMA n° 27</t>
  </si>
  <si>
    <t>PRISMA n° 76</t>
  </si>
  <si>
    <t>Verteilschlüssel</t>
  </si>
  <si>
    <t>internationaler Verkehr</t>
  </si>
  <si>
    <t>Clé de répartition</t>
  </si>
  <si>
    <t>PRISMA Nr 24</t>
  </si>
  <si>
    <t>PRISMA Nr 43</t>
  </si>
  <si>
    <t>Traffic international</t>
  </si>
  <si>
    <t>PRISMA n° 24</t>
  </si>
  <si>
    <t>PRISMA n° 43</t>
  </si>
  <si>
    <t>Verteilschlüssel Marschbefehle</t>
  </si>
  <si>
    <t>Einrücken+Entlassen+Dienstreisen</t>
  </si>
  <si>
    <t>Entrée au service, licenciement     et voyages en service</t>
  </si>
  <si>
    <t>Clé de répartition         Ordres de marche</t>
  </si>
  <si>
    <t>PRISMA Nr 28</t>
  </si>
  <si>
    <t>PRISMA Nr 18</t>
  </si>
  <si>
    <t>PRISMA n° 28</t>
  </si>
  <si>
    <t>PRISMA n° 18</t>
  </si>
  <si>
    <t>SNL</t>
  </si>
  <si>
    <t>EB</t>
  </si>
  <si>
    <t>BBE</t>
  </si>
  <si>
    <t>LWE</t>
  </si>
  <si>
    <t>LLG</t>
  </si>
  <si>
    <t>LSC</t>
  </si>
  <si>
    <t>HKDS</t>
  </si>
  <si>
    <t>LJK</t>
  </si>
  <si>
    <t>LESt</t>
  </si>
  <si>
    <t>Verteilschlüssel "Zivildienst"</t>
  </si>
  <si>
    <t>PRISMA Nr 34</t>
  </si>
  <si>
    <t>Clé de répartition "Service civil"</t>
  </si>
  <si>
    <t>PRISMA n° 34</t>
  </si>
  <si>
    <t>&lt;=   GA-Anwendungsbereich  *  Champ d'Application AG   =&gt;</t>
  </si>
  <si>
    <r>
      <t xml:space="preserve">Verteilschlüssel </t>
    </r>
    <r>
      <rPr>
        <b/>
        <sz val="11"/>
        <rFont val="Arial"/>
        <family val="2"/>
      </rPr>
      <t>FVP</t>
    </r>
  </si>
  <si>
    <t>Teil 1: GA</t>
  </si>
  <si>
    <r>
      <t xml:space="preserve">Clé de répartition </t>
    </r>
    <r>
      <rPr>
        <b/>
        <sz val="11"/>
        <rFont val="Arial"/>
        <family val="2"/>
      </rPr>
      <t>FVP</t>
    </r>
  </si>
  <si>
    <t>Part 1: AG</t>
  </si>
  <si>
    <t>Part 2: Cj</t>
  </si>
  <si>
    <t>Verteilschlüssel    "Selbstverlad von Fahrrädern"                      -  PRISMA Nr 15</t>
  </si>
  <si>
    <t>Clé de répartition "Chargement des vélos par les voyageurs"   - PRISMA  n° 15</t>
  </si>
  <si>
    <t>FMB</t>
  </si>
  <si>
    <t>LLAT</t>
  </si>
  <si>
    <t>Marschbefehle  Ordres de mache</t>
  </si>
  <si>
    <t>Junior-Karte       Carte junior</t>
  </si>
  <si>
    <t>diverse Verteilschlüssel</t>
  </si>
  <si>
    <t>PRISMA Nr 60</t>
  </si>
  <si>
    <t>PRISMA Nr 71</t>
  </si>
  <si>
    <t>Clé de répartition diverses</t>
  </si>
  <si>
    <t>PRISMA n° 60</t>
  </si>
  <si>
    <t>PRISMA n° 71</t>
  </si>
  <si>
    <t xml:space="preserve"> (ZVV=100)</t>
  </si>
  <si>
    <t>TRN-tn</t>
  </si>
  <si>
    <t>SBB Bus</t>
  </si>
  <si>
    <t>SAD Auto</t>
  </si>
  <si>
    <t>ABF</t>
  </si>
  <si>
    <t>SMF-lsm</t>
  </si>
  <si>
    <t>Verteilschlüssel Gepäck</t>
  </si>
  <si>
    <t>/</t>
  </si>
  <si>
    <t>Clé de répartition Bagages</t>
  </si>
  <si>
    <t>Schweiz (Prisma)</t>
  </si>
  <si>
    <t>International</t>
  </si>
  <si>
    <t>Check-In</t>
  </si>
  <si>
    <t>Fly-Rail-Baggage</t>
  </si>
  <si>
    <t>Suisse (Prisma)</t>
  </si>
  <si>
    <t>Bagages rapid</t>
  </si>
  <si>
    <t xml:space="preserve">  Transportunternehmung Entreprise de transport</t>
  </si>
  <si>
    <t>BLS-bls</t>
  </si>
  <si>
    <t>JB</t>
  </si>
  <si>
    <t xml:space="preserve"> (993=100)</t>
  </si>
  <si>
    <t>RT100 Anteile</t>
  </si>
  <si>
    <t>VöV</t>
  </si>
  <si>
    <t>Beträge in CHF inkl. MWST</t>
  </si>
  <si>
    <t>Filter</t>
  </si>
  <si>
    <t>AbrMonat :</t>
  </si>
  <si>
    <t>AnzahlFahrausweise</t>
  </si>
  <si>
    <t>AnzahlReisende</t>
  </si>
  <si>
    <t>AnzahlGratis</t>
  </si>
  <si>
    <t>FahrtenAbgTU</t>
  </si>
  <si>
    <t>FahrtenBeteilTU</t>
  </si>
  <si>
    <t>PersKMTotal</t>
  </si>
  <si>
    <t>PersKMBeteilTU</t>
  </si>
  <si>
    <t>EinnahmenAlleTU</t>
  </si>
  <si>
    <t>EinnahmenBeteilTU</t>
  </si>
  <si>
    <t>AnteilBeteilTU</t>
  </si>
  <si>
    <t>Spitz verteilte Anteile</t>
  </si>
  <si>
    <t>Generalabonnement 2. Klasse</t>
  </si>
  <si>
    <t>Tageskarten 2. Klasse</t>
  </si>
  <si>
    <t>Halbtax-Abonnement</t>
  </si>
  <si>
    <t>Militär-Urlauber</t>
  </si>
  <si>
    <t>Gepäck IP</t>
  </si>
  <si>
    <t>Billettkarten der TO</t>
  </si>
  <si>
    <t>Swiss Transfer T. / SCd 2. Kl.</t>
  </si>
  <si>
    <t>Marschbefehle</t>
  </si>
  <si>
    <t>Swiss Pass 2. Kl.</t>
  </si>
  <si>
    <t>Gleis 7</t>
  </si>
  <si>
    <t>Check-in am Bahnhof</t>
  </si>
  <si>
    <t>Militär TUN</t>
  </si>
  <si>
    <t>Generalabonnement 1. Klasse</t>
  </si>
  <si>
    <t>Tageskarten 1. Klasse</t>
  </si>
  <si>
    <t>Generalabonnement KLW</t>
  </si>
  <si>
    <t>Tageskarten KLW</t>
  </si>
  <si>
    <t>Junior Anteil TUN</t>
  </si>
  <si>
    <t>Swiss Pass 1. Kl.</t>
  </si>
  <si>
    <t>Swiss Transfer T. / SCd 1. Kl.</t>
  </si>
  <si>
    <t>SP im HA-Anwendungsbereich</t>
  </si>
  <si>
    <t>FVP Touristik-Zusatzkarte</t>
  </si>
  <si>
    <t>PRISMA Nr 93</t>
  </si>
  <si>
    <t>PRISMA n° 93</t>
  </si>
  <si>
    <t>PRISMA n° 92</t>
  </si>
  <si>
    <t>PRISMA Nr 92</t>
  </si>
  <si>
    <t>PRISMA Nr 94</t>
  </si>
  <si>
    <t>PRISMA n° 94</t>
  </si>
  <si>
    <t>PRISMA n° 96</t>
  </si>
  <si>
    <t>PRISMA Nr 96</t>
  </si>
  <si>
    <t>PRISMA Nr 95</t>
  </si>
  <si>
    <t>PRISMA n° 95</t>
  </si>
  <si>
    <t>PRISMA Nr 97</t>
  </si>
  <si>
    <t>PRISMA n° 97</t>
  </si>
  <si>
    <t>Generalabonnement FVP (MAIN)</t>
  </si>
  <si>
    <t>Abonnement général FVP (COL)</t>
  </si>
  <si>
    <t>Generalabonnement FVP</t>
  </si>
  <si>
    <t>Abonnement général FVP</t>
  </si>
  <si>
    <t>BRB</t>
  </si>
  <si>
    <t>TBBU</t>
  </si>
  <si>
    <t>BET</t>
  </si>
  <si>
    <t>HB</t>
  </si>
  <si>
    <t>MG</t>
  </si>
  <si>
    <t>NB</t>
  </si>
  <si>
    <t>BOB-spb</t>
  </si>
  <si>
    <t>LSMS-sbm</t>
  </si>
  <si>
    <t>SthB</t>
  </si>
  <si>
    <t>DIH</t>
  </si>
  <si>
    <t>BGF</t>
  </si>
  <si>
    <t>LWM</t>
  </si>
  <si>
    <t>TCP</t>
  </si>
  <si>
    <t>LGH</t>
  </si>
  <si>
    <t>PSFS</t>
  </si>
  <si>
    <t>BDGAG</t>
  </si>
  <si>
    <t>LKS</t>
  </si>
  <si>
    <t>LSF</t>
  </si>
  <si>
    <t>BCD</t>
  </si>
  <si>
    <t>SHAG</t>
  </si>
  <si>
    <t>LGJ</t>
  </si>
  <si>
    <t>LKR</t>
  </si>
  <si>
    <t>AGS</t>
  </si>
  <si>
    <t>LHB</t>
  </si>
  <si>
    <t>BBWAG</t>
  </si>
  <si>
    <t>G3AG</t>
  </si>
  <si>
    <t>MBF</t>
  </si>
  <si>
    <t>FE/FE</t>
  </si>
  <si>
    <t>LSMS/MS</t>
  </si>
  <si>
    <t>LMM</t>
  </si>
  <si>
    <t>LBB</t>
  </si>
  <si>
    <t>LRR</t>
  </si>
  <si>
    <t>BEAG</t>
  </si>
  <si>
    <t>CIT</t>
  </si>
  <si>
    <t>PIZAG</t>
  </si>
  <si>
    <t>PBF-stp</t>
  </si>
  <si>
    <t>RMA-tapm</t>
  </si>
  <si>
    <t>ZBAG</t>
  </si>
  <si>
    <t>LABB</t>
  </si>
  <si>
    <t>GGM</t>
  </si>
  <si>
    <t>BHAG</t>
  </si>
  <si>
    <t>GKO</t>
  </si>
  <si>
    <t>TVSZ</t>
  </si>
  <si>
    <t>TNW</t>
  </si>
  <si>
    <t>TVOENG</t>
  </si>
  <si>
    <t>CTIFR</t>
  </si>
  <si>
    <t>AVG</t>
  </si>
  <si>
    <t xml:space="preserve">Generalabonnemente  (GA) </t>
  </si>
  <si>
    <r>
      <t xml:space="preserve">Gleis 7  
</t>
    </r>
    <r>
      <rPr>
        <i/>
        <sz val="10"/>
        <rFont val="Arial"/>
        <family val="2"/>
      </rPr>
      <t>Voie 7</t>
    </r>
  </si>
  <si>
    <t>Clés de répartition diverses des ETL</t>
  </si>
  <si>
    <r>
      <t xml:space="preserve">GA im HA-Anwendungsbereich 
</t>
    </r>
    <r>
      <rPr>
        <i/>
        <sz val="10"/>
        <rFont val="Arial"/>
        <family val="2"/>
      </rPr>
      <t xml:space="preserve">AG dans le champ d'application demi-prix </t>
    </r>
  </si>
  <si>
    <r>
      <t xml:space="preserve">Inter Rail 
</t>
    </r>
    <r>
      <rPr>
        <i/>
        <sz val="10"/>
        <rFont val="Arial"/>
        <family val="2"/>
      </rPr>
      <t>Inter Rail</t>
    </r>
  </si>
  <si>
    <r>
      <t xml:space="preserve">Gepäck:Check-In am Bahnhof 
</t>
    </r>
    <r>
      <rPr>
        <i/>
        <sz val="10"/>
        <rFont val="Arial"/>
        <family val="2"/>
      </rPr>
      <t xml:space="preserve">Bagages:Check-In à la gare </t>
    </r>
    <r>
      <rPr>
        <sz val="10"/>
        <rFont val="Arial"/>
        <family val="2"/>
      </rPr>
      <t xml:space="preserve"> </t>
    </r>
  </si>
  <si>
    <t>TIA</t>
  </si>
  <si>
    <r>
      <t>PRISMA Nr/N</t>
    </r>
    <r>
      <rPr>
        <b/>
        <vertAlign val="superscript"/>
        <sz val="10"/>
        <rFont val="Arial"/>
        <family val="2"/>
      </rPr>
      <t xml:space="preserve">o </t>
    </r>
    <r>
      <rPr>
        <b/>
        <sz val="10"/>
        <rFont val="Arial"/>
        <family val="2"/>
      </rPr>
      <t>13</t>
    </r>
  </si>
  <si>
    <r>
      <t>PRISMA Nr/N</t>
    </r>
    <r>
      <rPr>
        <b/>
        <vertAlign val="superscript"/>
        <sz val="10"/>
        <rFont val="Arial"/>
        <family val="2"/>
      </rPr>
      <t xml:space="preserve">o </t>
    </r>
    <r>
      <rPr>
        <b/>
        <sz val="10"/>
        <rFont val="Arial"/>
        <family val="2"/>
      </rPr>
      <t>90</t>
    </r>
  </si>
  <si>
    <r>
      <t>PRISMA Nr/N</t>
    </r>
    <r>
      <rPr>
        <b/>
        <vertAlign val="superscript"/>
        <sz val="10"/>
        <rFont val="Arial"/>
        <family val="2"/>
      </rPr>
      <t xml:space="preserve">o </t>
    </r>
    <r>
      <rPr>
        <b/>
        <sz val="10"/>
        <rFont val="Arial"/>
        <family val="2"/>
      </rPr>
      <t>74</t>
    </r>
  </si>
  <si>
    <r>
      <t>PRISMA Nr/N</t>
    </r>
    <r>
      <rPr>
        <b/>
        <vertAlign val="superscript"/>
        <sz val="10"/>
        <rFont val="Arial"/>
        <family val="2"/>
      </rPr>
      <t>o</t>
    </r>
    <r>
      <rPr>
        <b/>
        <sz val="10"/>
        <rFont val="Arial"/>
        <family val="2"/>
      </rPr>
      <t xml:space="preserve"> 21</t>
    </r>
  </si>
  <si>
    <r>
      <t>PRISMA Nr/N</t>
    </r>
    <r>
      <rPr>
        <b/>
        <vertAlign val="superscript"/>
        <sz val="10"/>
        <rFont val="Arial"/>
        <family val="2"/>
      </rPr>
      <t>o</t>
    </r>
    <r>
      <rPr>
        <b/>
        <sz val="10"/>
        <rFont val="Arial"/>
        <family val="2"/>
      </rPr>
      <t xml:space="preserve"> 47</t>
    </r>
  </si>
  <si>
    <r>
      <t>PRISMA Nr/N</t>
    </r>
    <r>
      <rPr>
        <b/>
        <vertAlign val="superscript"/>
        <sz val="10"/>
        <rFont val="Arial"/>
        <family val="2"/>
      </rPr>
      <t>o</t>
    </r>
    <r>
      <rPr>
        <b/>
        <sz val="10"/>
        <rFont val="Arial"/>
        <family val="2"/>
      </rPr>
      <t xml:space="preserve"> 91</t>
    </r>
  </si>
  <si>
    <t>PRISMA-Code 490 (ZVV) exklusiv TUO</t>
  </si>
  <si>
    <t>Anhang TUO                 Annexe ETL</t>
  </si>
  <si>
    <t>Diverse TUO-Schlüssel</t>
  </si>
  <si>
    <t>Anteil TUO</t>
  </si>
  <si>
    <t>Juniorkarte  Anteil TUO</t>
  </si>
  <si>
    <t>TL-lo</t>
  </si>
  <si>
    <t>BOS/rtb</t>
  </si>
  <si>
    <t>SWAG</t>
  </si>
  <si>
    <t>LORB</t>
  </si>
  <si>
    <t>BSAG</t>
  </si>
  <si>
    <t>BOS/wimo</t>
  </si>
  <si>
    <t>PRISMA Nr 98</t>
  </si>
  <si>
    <t>PRISMA n° 98</t>
  </si>
  <si>
    <t>PRISMA Nr 99</t>
  </si>
  <si>
    <t>PRISMA n° 99</t>
  </si>
  <si>
    <t>PRISMA Nr 100</t>
  </si>
  <si>
    <t>PRISMA n° 100</t>
  </si>
  <si>
    <t>I.XII Verteilschlüssel FVP</t>
  </si>
  <si>
    <t>Teil 2: TK</t>
  </si>
  <si>
    <t>Bagages destination ouverte</t>
  </si>
  <si>
    <t>Gepäck Destination offen</t>
  </si>
  <si>
    <t>Gepäck Destination offen
Bagages destination ouverte</t>
  </si>
  <si>
    <t>RTB</t>
  </si>
  <si>
    <t>TN</t>
  </si>
  <si>
    <t>TPF/Autotf</t>
  </si>
  <si>
    <t>TC</t>
  </si>
  <si>
    <t>BV</t>
  </si>
  <si>
    <t>Gepäck Schweiz Kastensystem</t>
  </si>
  <si>
    <t>Fly Rail Baggage</t>
  </si>
  <si>
    <t>FVP GA 1. Klasse für Mitarbeitende</t>
  </si>
  <si>
    <t>FVP GA 2. Klasse für Mitarbeitende</t>
  </si>
  <si>
    <t>FVP GA 1. Klasse</t>
  </si>
  <si>
    <t>FVP GA 2. Klasse</t>
  </si>
  <si>
    <t>Regional-Pass Berner Oberland</t>
  </si>
  <si>
    <t>StSS</t>
  </si>
  <si>
    <t>TDCA</t>
  </si>
  <si>
    <t>ITRT</t>
  </si>
  <si>
    <t>BLAG Berg</t>
  </si>
  <si>
    <t>PAG Berg</t>
  </si>
  <si>
    <t>MGB/autofo</t>
  </si>
  <si>
    <t>SBB Auto</t>
  </si>
  <si>
    <t>SRR</t>
  </si>
  <si>
    <t>TVLUOWNW</t>
  </si>
  <si>
    <t>FVP Tageskarten 2. Klasse</t>
  </si>
  <si>
    <t>FVP Tageskarten 1. Klasse</t>
  </si>
  <si>
    <t>FVP Tageskarten KLW</t>
  </si>
  <si>
    <t>SNCF</t>
  </si>
  <si>
    <t>VB-be</t>
  </si>
  <si>
    <t>VB-bm</t>
  </si>
  <si>
    <t>NHB-bbb</t>
  </si>
  <si>
    <t>NHB-nhb</t>
  </si>
  <si>
    <t>LGP</t>
  </si>
  <si>
    <t>PAGT</t>
  </si>
  <si>
    <t>OBSM</t>
  </si>
  <si>
    <t>FUNIC-be</t>
  </si>
  <si>
    <t>FUNIC-bm</t>
  </si>
  <si>
    <t>BBB</t>
  </si>
  <si>
    <t>Schweiz (Kastensystem)</t>
  </si>
  <si>
    <t>Suisse (système casier)</t>
  </si>
  <si>
    <t>BU</t>
  </si>
  <si>
    <t>TM</t>
  </si>
  <si>
    <t>SBB GmbH</t>
  </si>
  <si>
    <t>TVZG2</t>
  </si>
  <si>
    <t>TVAG3</t>
  </si>
  <si>
    <t>CTNE3</t>
  </si>
  <si>
    <t>CTGE3</t>
  </si>
  <si>
    <t>CTV3</t>
  </si>
  <si>
    <t>TVOst1</t>
  </si>
  <si>
    <t>ZVV-Ost2</t>
  </si>
  <si>
    <t>ZVV-AG2</t>
  </si>
  <si>
    <t>ZVV-SZ/Z2</t>
  </si>
  <si>
    <t>ZVV-SH2</t>
  </si>
  <si>
    <t>TV Libero3</t>
  </si>
  <si>
    <t>TV SH 1</t>
  </si>
  <si>
    <t>Swiss Travel Pass</t>
  </si>
  <si>
    <t>Swiss Half Fare Card</t>
  </si>
  <si>
    <t>Swiss Half Fare Card / Swiss Transfer Ticket ohne TO</t>
  </si>
  <si>
    <t>Swiss Half Fare Card / Swiss Transfer Ticket sans TO</t>
  </si>
  <si>
    <t>Swiss Travel Pass im HA-Anwendungsbereich</t>
  </si>
  <si>
    <t xml:space="preserve">Swiss Travel Pass dans le champ d'application demi-prix </t>
  </si>
  <si>
    <r>
      <t xml:space="preserve">Swiss Travel Pass im HA-Anwendungsbereich 
</t>
    </r>
    <r>
      <rPr>
        <i/>
        <sz val="10"/>
        <rFont val="Arial"/>
        <family val="2"/>
      </rPr>
      <t>Swiss Travel Pass dans le champ d'application demi-prix</t>
    </r>
  </si>
  <si>
    <t>Swiss Half Fare Card / Swiss Transfer Ticket o. TO</t>
  </si>
  <si>
    <t>Swiss Half Fare Card / Swiss Transfer Ticket s. TO</t>
  </si>
  <si>
    <t>STP im HTA-Anwendungsbereich</t>
  </si>
  <si>
    <t>STP dans champ d'application ADT</t>
  </si>
  <si>
    <t>KWO-mib</t>
  </si>
  <si>
    <t>PSR</t>
  </si>
  <si>
    <t>LTBAG</t>
  </si>
  <si>
    <t>MVR/HR</t>
  </si>
  <si>
    <t>LSF-ssaf</t>
  </si>
  <si>
    <t>ETJB</t>
  </si>
  <si>
    <t>EBZ</t>
  </si>
  <si>
    <t>ALB</t>
  </si>
  <si>
    <t>APB</t>
  </si>
  <si>
    <t>Aus</t>
  </si>
  <si>
    <t>100.000'000</t>
  </si>
  <si>
    <t>0.001'655</t>
  </si>
  <si>
    <t>3.554'905</t>
  </si>
  <si>
    <t>27.110'566</t>
  </si>
  <si>
    <t>13.474'880</t>
  </si>
  <si>
    <t>10.890'087</t>
  </si>
  <si>
    <t>0.618'884</t>
  </si>
  <si>
    <t>0.798'069</t>
  </si>
  <si>
    <t>0.318'638</t>
  </si>
  <si>
    <t>2.016'025</t>
  </si>
  <si>
    <t>14.928'088</t>
  </si>
  <si>
    <t>6.045'090</t>
  </si>
  <si>
    <t>0.538'996</t>
  </si>
  <si>
    <t>3.603'228</t>
  </si>
  <si>
    <t>11.208'717</t>
  </si>
  <si>
    <t>1.134'570</t>
  </si>
  <si>
    <t>0.622'373</t>
  </si>
  <si>
    <t>0.815'936</t>
  </si>
  <si>
    <t>37.339'568</t>
  </si>
  <si>
    <t>25.684'165</t>
  </si>
  <si>
    <t>1.211'994</t>
  </si>
  <si>
    <t>47.839'552</t>
  </si>
  <si>
    <t>3.370'953</t>
  </si>
  <si>
    <t>3.210'151</t>
  </si>
  <si>
    <t>2.337'632</t>
  </si>
  <si>
    <t>0.044'666</t>
  </si>
  <si>
    <t>1.774'815</t>
  </si>
  <si>
    <t>1.497'870</t>
  </si>
  <si>
    <t>2.039'843</t>
  </si>
  <si>
    <t>46.928'321</t>
  </si>
  <si>
    <t>3.055'304</t>
  </si>
  <si>
    <t>10.449'360</t>
  </si>
  <si>
    <t>3.442'422</t>
  </si>
  <si>
    <t>4.448'944</t>
  </si>
  <si>
    <t>0.273'964</t>
  </si>
  <si>
    <t>1.256'664</t>
  </si>
  <si>
    <t>1.608'055</t>
  </si>
  <si>
    <t>0.845'716</t>
  </si>
  <si>
    <t>25.190'105</t>
  </si>
  <si>
    <t>0.000'417</t>
  </si>
  <si>
    <t>0.895'484</t>
  </si>
  <si>
    <t>6.829'181</t>
  </si>
  <si>
    <t>3.394'337</t>
  </si>
  <si>
    <t>2.743'225</t>
  </si>
  <si>
    <t>0.155'898</t>
  </si>
  <si>
    <t>0.201'034</t>
  </si>
  <si>
    <t>0.080'265</t>
  </si>
  <si>
    <t>0.507'839</t>
  </si>
  <si>
    <t>3.760'401</t>
  </si>
  <si>
    <t>1.522'765</t>
  </si>
  <si>
    <t>0.135'774</t>
  </si>
  <si>
    <t>0.907'657</t>
  </si>
  <si>
    <t>2.823'488</t>
  </si>
  <si>
    <t>0.285'799</t>
  </si>
  <si>
    <t>0.156'776</t>
  </si>
  <si>
    <t>0.205'535</t>
  </si>
  <si>
    <t>9.405'877</t>
  </si>
  <si>
    <t>6.469'869</t>
  </si>
  <si>
    <t>0.305'303</t>
  </si>
  <si>
    <t>12.050'834</t>
  </si>
  <si>
    <t>0.849'147</t>
  </si>
  <si>
    <t>0.808'640</t>
  </si>
  <si>
    <t>0.588'852</t>
  </si>
  <si>
    <t>0.011'251</t>
  </si>
  <si>
    <t>0.447'078</t>
  </si>
  <si>
    <t>0.377'315</t>
  </si>
  <si>
    <t>0.513'839</t>
  </si>
  <si>
    <t>11.821'294</t>
  </si>
  <si>
    <t>0.769'634</t>
  </si>
  <si>
    <t>2.632'205</t>
  </si>
  <si>
    <t>0.867'150</t>
  </si>
  <si>
    <t>1.120'694</t>
  </si>
  <si>
    <t>0.069'012</t>
  </si>
  <si>
    <t>0.316'555</t>
  </si>
  <si>
    <t>0.405'071</t>
  </si>
  <si>
    <t>0.213'037</t>
  </si>
  <si>
    <t>GA Ausg-TU</t>
  </si>
  <si>
    <t>Quelle InTicket/POR Periode Nov 15 bis Okt 16 / Nov 14 bis Okt 15 - "Anteil beteiligte TU" / Beträge inkl. MWST</t>
  </si>
  <si>
    <t>Origin InTicket/POR periode nov 15 jusqu'à ovt 16 / nov 14 jusqu'à oct 15 - "Part ET participante" / y compris la TVA</t>
  </si>
  <si>
    <t>INTICKET-Online-Reportingsystem V1.0.11</t>
  </si>
  <si>
    <t xml:space="preserve"> 201511 - 201610</t>
  </si>
  <si>
    <t>Verteilschlüssel 2017</t>
  </si>
  <si>
    <t>Clés de répartition 2017</t>
  </si>
  <si>
    <t>2016-15</t>
  </si>
  <si>
    <t>Definitiver Verteilschlüssel "Generalabonnement" 2014</t>
  </si>
  <si>
    <t>gültig ab/ valable dés le 01.12.2016</t>
  </si>
  <si>
    <t>Clé de répartition "Abonnement Général" 2014 définitive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</si>
</sst>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 * #,##0.00_ ;_ * \-#,##0.00_ ;_ * &quot;-&quot;??_ ;_ @_ "/>
    <numFmt numFmtId="164" formatCode="000"/>
    <numFmt numFmtId="165" formatCode="0.000000"/>
    <numFmt numFmtId="166" formatCode="0.000.000"/>
    <numFmt numFmtId="167" formatCode="00"/>
    <numFmt numFmtId="168" formatCode="dd/mm/yyyy;@"/>
    <numFmt numFmtId="169" formatCode="#,##0.0\ &quot;Mio CHF&quot;"/>
    <numFmt numFmtId="170" formatCode="#,##0.00\ &quot;Mio CHF&quot;"/>
    <numFmt numFmtId="171" formatCode="\+\ #,##0\ %;[Red]\-\ #,##0\ %"/>
    <numFmt numFmtId="172" formatCode="0.000\'000"/>
    <numFmt numFmtId="173" formatCode="#,##0\ &quot;TU/ET&quot;"/>
    <numFmt numFmtId="174" formatCode="0.000\´000"/>
    <numFmt numFmtId="175" formatCode="&quot;(&quot;\ #0\ &quot;)&quot;"/>
    <numFmt numFmtId="176" formatCode="#,##0\ &quot;Bg/GdE&quot;"/>
    <numFmt numFmtId="177" formatCode="##0.000000"/>
    <numFmt numFmtId="178" formatCode="#,##0.000000"/>
  </numFmts>
  <fonts count="65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sz val="4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b/>
      <sz val="10"/>
      <name val="Arial"/>
      <family val="2"/>
    </font>
    <font>
      <sz val="10"/>
      <color indexed="17"/>
      <name val="Arial"/>
      <family val="2"/>
    </font>
    <font>
      <i/>
      <sz val="10"/>
      <name val="Arial"/>
      <family val="2"/>
    </font>
    <font>
      <b/>
      <sz val="14"/>
      <color indexed="10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color indexed="8"/>
      <name val="Calibri"/>
      <family val="2"/>
    </font>
    <font>
      <sz val="11"/>
      <color indexed="62"/>
      <name val="Arial"/>
      <family val="2"/>
    </font>
    <font>
      <b/>
      <sz val="10"/>
      <color indexed="10"/>
      <name val="Arial"/>
      <family val="2"/>
    </font>
    <font>
      <b/>
      <sz val="12"/>
      <color indexed="55"/>
      <name val="Arial"/>
      <family val="2"/>
    </font>
    <font>
      <b/>
      <sz val="10"/>
      <color indexed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9"/>
      <color indexed="55"/>
      <name val="Arial"/>
      <family val="2"/>
    </font>
    <font>
      <sz val="14"/>
      <name val="Arial"/>
      <family val="2"/>
    </font>
    <font>
      <b/>
      <sz val="20"/>
      <color indexed="9"/>
      <name val="Arial"/>
      <family val="2"/>
    </font>
    <font>
      <b/>
      <sz val="12"/>
      <color indexed="9"/>
      <name val="Arial"/>
      <family val="2"/>
    </font>
    <font>
      <b/>
      <sz val="14"/>
      <color indexed="22"/>
      <name val="Arial"/>
      <family val="2"/>
    </font>
    <font>
      <b/>
      <sz val="9"/>
      <color indexed="57"/>
      <name val="Arial"/>
      <family val="2"/>
    </font>
    <font>
      <b/>
      <sz val="10"/>
      <color indexed="57"/>
      <name val="Arial"/>
      <family val="2"/>
    </font>
    <font>
      <sz val="9"/>
      <color indexed="57"/>
      <name val="Arial"/>
      <family val="2"/>
    </font>
    <font>
      <sz val="10"/>
      <color indexed="57"/>
      <name val="Arial"/>
      <family val="2"/>
    </font>
    <font>
      <sz val="9"/>
      <name val="MS Sans Serif"/>
      <family val="2"/>
    </font>
    <font>
      <b/>
      <sz val="9"/>
      <name val="MS Sans Serif"/>
      <family val="2"/>
    </font>
    <font>
      <b/>
      <i/>
      <sz val="9"/>
      <name val="Arial"/>
      <family val="2"/>
    </font>
    <font>
      <b/>
      <sz val="12"/>
      <name val="Arial"/>
      <family val="2"/>
    </font>
    <font>
      <i/>
      <sz val="9"/>
      <name val="Arial"/>
      <family val="2"/>
    </font>
    <font>
      <sz val="9"/>
      <color indexed="10"/>
      <name val="Arial"/>
      <family val="2"/>
    </font>
    <font>
      <sz val="9"/>
      <color indexed="23"/>
      <name val="Arial"/>
      <family val="2"/>
    </font>
    <font>
      <sz val="12"/>
      <name val="Arial"/>
      <family val="2"/>
    </font>
    <font>
      <sz val="9"/>
      <color indexed="8"/>
      <name val="Arial"/>
      <family val="2"/>
    </font>
    <font>
      <sz val="8"/>
      <name val="Calibri"/>
      <family val="2"/>
    </font>
    <font>
      <b/>
      <vertAlign val="superscript"/>
      <sz val="10"/>
      <name val="Arial"/>
      <family val="2"/>
    </font>
    <font>
      <i/>
      <sz val="9"/>
      <color indexed="8"/>
      <name val="Arial"/>
      <family val="2"/>
    </font>
    <font>
      <i/>
      <sz val="9"/>
      <color indexed="8"/>
      <name val="Arial"/>
      <family val="2"/>
    </font>
    <font>
      <sz val="9"/>
      <color indexed="55"/>
      <name val="Arial"/>
      <family val="2"/>
    </font>
    <font>
      <sz val="11"/>
      <color theme="1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60"/>
      <name val="Arial"/>
      <family val="2"/>
    </font>
    <font>
      <sz val="10"/>
      <color indexed="2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52"/>
      <name val="Arial"/>
      <family val="2"/>
    </font>
    <font>
      <sz val="10"/>
      <name val="MS Sans Serif"/>
    </font>
    <font>
      <sz val="11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23"/>
      </bottom>
      <diagonal/>
    </border>
    <border>
      <left style="thick">
        <color indexed="55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55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/>
      <bottom/>
      <diagonal/>
    </border>
  </borders>
  <cellStyleXfs count="59">
    <xf numFmtId="0" fontId="0" fillId="0" borderId="0"/>
    <xf numFmtId="0" fontId="1" fillId="0" borderId="0"/>
    <xf numFmtId="0" fontId="1" fillId="0" borderId="0"/>
    <xf numFmtId="0" fontId="2" fillId="0" borderId="0"/>
    <xf numFmtId="0" fontId="48" fillId="0" borderId="0"/>
    <xf numFmtId="9" fontId="2" fillId="0" borderId="0" applyFont="0" applyFill="0" applyBorder="0" applyAlignment="0" applyProtection="0"/>
    <xf numFmtId="0" fontId="47" fillId="0" borderId="0"/>
    <xf numFmtId="0" fontId="2" fillId="0" borderId="0"/>
    <xf numFmtId="0" fontId="2" fillId="0" borderId="0"/>
    <xf numFmtId="0" fontId="49" fillId="11" borderId="0" applyNumberFormat="0" applyBorder="0" applyAlignment="0" applyProtection="0"/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9" fillId="7" borderId="0" applyNumberFormat="0" applyBorder="0" applyAlignment="0" applyProtection="0"/>
    <xf numFmtId="0" fontId="49" fillId="13" borderId="0" applyNumberFormat="0" applyBorder="0" applyAlignment="0" applyProtection="0"/>
    <xf numFmtId="0" fontId="49" fillId="5" borderId="0" applyNumberFormat="0" applyBorder="0" applyAlignment="0" applyProtection="0"/>
    <xf numFmtId="0" fontId="47" fillId="0" borderId="0"/>
    <xf numFmtId="0" fontId="49" fillId="6" borderId="0" applyNumberFormat="0" applyBorder="0" applyAlignment="0" applyProtection="0"/>
    <xf numFmtId="0" fontId="49" fillId="8" borderId="0" applyNumberFormat="0" applyBorder="0" applyAlignment="0" applyProtection="0"/>
    <xf numFmtId="0" fontId="49" fillId="12" borderId="0" applyNumberFormat="0" applyBorder="0" applyAlignment="0" applyProtection="0"/>
    <xf numFmtId="0" fontId="49" fillId="10" borderId="0" applyNumberFormat="0" applyBorder="0" applyAlignment="0" applyProtection="0"/>
    <xf numFmtId="0" fontId="49" fillId="9" borderId="0" applyNumberFormat="0" applyBorder="0" applyAlignment="0" applyProtection="0"/>
    <xf numFmtId="0" fontId="49" fillId="8" borderId="0" applyNumberFormat="0" applyBorder="0" applyAlignment="0" applyProtection="0"/>
    <xf numFmtId="0" fontId="49" fillId="11" borderId="0" applyNumberFormat="0" applyBorder="0" applyAlignment="0" applyProtection="0"/>
    <xf numFmtId="0" fontId="49" fillId="14" borderId="0" applyNumberFormat="0" applyBorder="0" applyAlignment="0" applyProtection="0"/>
    <xf numFmtId="0" fontId="50" fillId="15" borderId="0" applyNumberFormat="0" applyBorder="0" applyAlignment="0" applyProtection="0"/>
    <xf numFmtId="0" fontId="50" fillId="12" borderId="0" applyNumberFormat="0" applyBorder="0" applyAlignment="0" applyProtection="0"/>
    <xf numFmtId="0" fontId="50" fillId="13" borderId="0" applyNumberFormat="0" applyBorder="0" applyAlignment="0" applyProtection="0"/>
    <xf numFmtId="0" fontId="50" fillId="16" borderId="0" applyNumberFormat="0" applyBorder="0" applyAlignment="0" applyProtection="0"/>
    <xf numFmtId="0" fontId="50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50" fillId="20" borderId="0" applyNumberFormat="0" applyBorder="0" applyAlignment="0" applyProtection="0"/>
    <xf numFmtId="0" fontId="50" fillId="21" borderId="0" applyNumberFormat="0" applyBorder="0" applyAlignment="0" applyProtection="0"/>
    <xf numFmtId="0" fontId="50" fillId="16" borderId="0" applyNumberFormat="0" applyBorder="0" applyAlignment="0" applyProtection="0"/>
    <xf numFmtId="0" fontId="50" fillId="17" borderId="0" applyNumberFormat="0" applyBorder="0" applyAlignment="0" applyProtection="0"/>
    <xf numFmtId="0" fontId="50" fillId="22" borderId="0" applyNumberFormat="0" applyBorder="0" applyAlignment="0" applyProtection="0"/>
    <xf numFmtId="0" fontId="51" fillId="23" borderId="17" applyNumberFormat="0" applyAlignment="0" applyProtection="0"/>
    <xf numFmtId="0" fontId="52" fillId="23" borderId="18" applyNumberFormat="0" applyAlignment="0" applyProtection="0"/>
    <xf numFmtId="0" fontId="53" fillId="10" borderId="18" applyNumberFormat="0" applyAlignment="0" applyProtection="0"/>
    <xf numFmtId="0" fontId="54" fillId="0" borderId="19" applyNumberFormat="0" applyFill="0" applyAlignment="0" applyProtection="0"/>
    <xf numFmtId="0" fontId="55" fillId="0" borderId="0" applyNumberFormat="0" applyFill="0" applyBorder="0" applyAlignment="0" applyProtection="0"/>
    <xf numFmtId="0" fontId="12" fillId="7" borderId="0" applyNumberFormat="0" applyBorder="0" applyAlignment="0" applyProtection="0"/>
    <xf numFmtId="0" fontId="56" fillId="24" borderId="0" applyNumberFormat="0" applyBorder="0" applyAlignment="0" applyProtection="0"/>
    <xf numFmtId="0" fontId="49" fillId="25" borderId="20" applyNumberFormat="0" applyFont="0" applyAlignment="0" applyProtection="0"/>
    <xf numFmtId="0" fontId="57" fillId="6" borderId="0" applyNumberFormat="0" applyBorder="0" applyAlignment="0" applyProtection="0"/>
    <xf numFmtId="0" fontId="58" fillId="0" borderId="0" applyNumberFormat="0" applyFill="0" applyBorder="0" applyAlignment="0" applyProtection="0"/>
    <xf numFmtId="0" fontId="59" fillId="0" borderId="21" applyNumberFormat="0" applyFill="0" applyAlignment="0" applyProtection="0"/>
    <xf numFmtId="0" fontId="60" fillId="0" borderId="22" applyNumberFormat="0" applyFill="0" applyAlignment="0" applyProtection="0"/>
    <xf numFmtId="0" fontId="61" fillId="0" borderId="23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24" applyNumberFormat="0" applyFill="0" applyAlignment="0" applyProtection="0"/>
    <xf numFmtId="0" fontId="15" fillId="0" borderId="0" applyNumberFormat="0" applyFill="0" applyBorder="0" applyAlignment="0" applyProtection="0"/>
    <xf numFmtId="0" fontId="21" fillId="26" borderId="25" applyNumberFormat="0" applyAlignment="0" applyProtection="0"/>
    <xf numFmtId="9" fontId="48" fillId="0" borderId="0" applyFont="0" applyFill="0" applyBorder="0" applyAlignment="0" applyProtection="0"/>
    <xf numFmtId="0" fontId="49" fillId="0" borderId="0"/>
    <xf numFmtId="0" fontId="63" fillId="0" borderId="0"/>
    <xf numFmtId="43" fontId="2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64" fillId="0" borderId="0"/>
  </cellStyleXfs>
  <cellXfs count="475">
    <xf numFmtId="0" fontId="0" fillId="0" borderId="0" xfId="0"/>
    <xf numFmtId="1" fontId="2" fillId="0" borderId="0" xfId="2" applyNumberFormat="1" applyFont="1" applyFill="1" applyBorder="1" applyAlignment="1">
      <alignment horizontal="right"/>
    </xf>
    <xf numFmtId="164" fontId="2" fillId="0" borderId="0" xfId="2" applyNumberFormat="1" applyFont="1" applyFill="1" applyBorder="1" applyAlignment="1">
      <alignment horizontal="right"/>
    </xf>
    <xf numFmtId="165" fontId="2" fillId="0" borderId="0" xfId="2" applyNumberFormat="1" applyFont="1" applyFill="1" applyBorder="1"/>
    <xf numFmtId="166" fontId="2" fillId="0" borderId="0" xfId="2" applyNumberFormat="1" applyFont="1" applyFill="1" applyBorder="1"/>
    <xf numFmtId="165" fontId="2" fillId="0" borderId="0" xfId="2" applyNumberFormat="1" applyFont="1" applyFill="1" applyBorder="1" applyAlignment="1">
      <alignment horizontal="right"/>
    </xf>
    <xf numFmtId="0" fontId="2" fillId="0" borderId="0" xfId="2" applyFont="1" applyFill="1" applyBorder="1"/>
    <xf numFmtId="167" fontId="2" fillId="0" borderId="0" xfId="2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3" fillId="0" borderId="0" xfId="0" quotePrefix="1" applyFont="1" applyAlignment="1">
      <alignment horizontal="right" vertical="center"/>
    </xf>
    <xf numFmtId="167" fontId="6" fillId="2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vertical="center" textRotation="90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9" fontId="9" fillId="2" borderId="0" xfId="0" applyNumberFormat="1" applyFont="1" applyFill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167" fontId="2" fillId="0" borderId="0" xfId="0" applyNumberFormat="1" applyFont="1" applyFill="1" applyAlignment="1">
      <alignment horizontal="center" vertical="center"/>
    </xf>
    <xf numFmtId="1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 wrapText="1"/>
    </xf>
    <xf numFmtId="9" fontId="9" fillId="0" borderId="0" xfId="0" applyNumberFormat="1" applyFont="1" applyFill="1" applyAlignment="1">
      <alignment horizontal="right" vertical="top" wrapText="1"/>
    </xf>
    <xf numFmtId="0" fontId="5" fillId="0" borderId="0" xfId="0" applyFont="1" applyFill="1"/>
    <xf numFmtId="0" fontId="7" fillId="0" borderId="0" xfId="0" applyFont="1" applyFill="1" applyAlignment="1">
      <alignment vertical="center" textRotation="90" wrapText="1"/>
    </xf>
    <xf numFmtId="0" fontId="2" fillId="0" borderId="0" xfId="0" applyFont="1" applyFill="1" applyAlignment="1">
      <alignment horizontal="center" vertical="top"/>
    </xf>
    <xf numFmtId="0" fontId="5" fillId="0" borderId="0" xfId="0" applyFont="1"/>
    <xf numFmtId="0" fontId="5" fillId="0" borderId="1" xfId="0" applyFont="1" applyBorder="1"/>
    <xf numFmtId="167" fontId="2" fillId="0" borderId="0" xfId="0" applyNumberFormat="1" applyFont="1" applyFill="1" applyAlignment="1">
      <alignment horizontal="center"/>
    </xf>
    <xf numFmtId="9" fontId="10" fillId="0" borderId="0" xfId="0" applyNumberFormat="1" applyFont="1" applyFill="1" applyAlignment="1">
      <alignment horizontal="right" vertical="top" wrapText="1"/>
    </xf>
    <xf numFmtId="169" fontId="11" fillId="0" borderId="0" xfId="2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169" fontId="2" fillId="0" borderId="0" xfId="2" applyNumberFormat="1" applyFont="1" applyFill="1" applyBorder="1" applyAlignment="1">
      <alignment horizontal="center" vertical="center"/>
    </xf>
    <xf numFmtId="169" fontId="11" fillId="0" borderId="2" xfId="0" applyNumberFormat="1" applyFont="1" applyFill="1" applyBorder="1" applyAlignment="1">
      <alignment horizontal="center" vertical="center"/>
    </xf>
    <xf numFmtId="167" fontId="2" fillId="0" borderId="0" xfId="2" applyNumberFormat="1" applyFont="1" applyFill="1" applyBorder="1" applyAlignment="1">
      <alignment horizontal="center" vertical="center"/>
    </xf>
    <xf numFmtId="164" fontId="2" fillId="0" borderId="0" xfId="2" applyNumberFormat="1" applyFont="1" applyFill="1" applyBorder="1" applyAlignment="1">
      <alignment horizontal="left"/>
    </xf>
    <xf numFmtId="170" fontId="2" fillId="0" borderId="0" xfId="2" applyNumberFormat="1" applyFont="1" applyFill="1" applyBorder="1" applyAlignment="1" applyProtection="1">
      <alignment horizontal="center" vertical="center"/>
      <protection locked="0"/>
    </xf>
    <xf numFmtId="0" fontId="2" fillId="0" borderId="1" xfId="2" applyFont="1" applyFill="1" applyBorder="1"/>
    <xf numFmtId="164" fontId="13" fillId="0" borderId="0" xfId="2" applyNumberFormat="1" applyFont="1" applyFill="1" applyBorder="1" applyAlignment="1">
      <alignment horizontal="left"/>
    </xf>
    <xf numFmtId="166" fontId="13" fillId="0" borderId="0" xfId="2" applyNumberFormat="1" applyFont="1" applyFill="1" applyBorder="1"/>
    <xf numFmtId="0" fontId="13" fillId="0" borderId="0" xfId="2" applyFont="1" applyFill="1" applyBorder="1"/>
    <xf numFmtId="170" fontId="2" fillId="0" borderId="0" xfId="2" applyNumberFormat="1" applyFont="1" applyFill="1" applyBorder="1" applyAlignment="1" applyProtection="1">
      <alignment horizontal="right" vertical="top"/>
      <protection locked="0"/>
    </xf>
    <xf numFmtId="170" fontId="2" fillId="0" borderId="0" xfId="2" applyNumberFormat="1" applyFont="1" applyFill="1" applyBorder="1" applyAlignment="1" applyProtection="1">
      <alignment horizontal="center" vertical="top"/>
      <protection locked="0"/>
    </xf>
    <xf numFmtId="1" fontId="2" fillId="0" borderId="0" xfId="0" applyNumberFormat="1" applyFont="1"/>
    <xf numFmtId="1" fontId="13" fillId="0" borderId="0" xfId="0" applyNumberFormat="1" applyFont="1"/>
    <xf numFmtId="1" fontId="9" fillId="0" borderId="0" xfId="0" quotePrefix="1" applyNumberFormat="1" applyFont="1" applyAlignment="1">
      <alignment horizontal="right" vertical="center"/>
    </xf>
    <xf numFmtId="164" fontId="9" fillId="0" borderId="0" xfId="2" applyNumberFormat="1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wrapText="1"/>
    </xf>
    <xf numFmtId="0" fontId="11" fillId="0" borderId="0" xfId="2" applyFont="1" applyFill="1" applyBorder="1"/>
    <xf numFmtId="0" fontId="3" fillId="0" borderId="0" xfId="2" applyFont="1" applyFill="1" applyBorder="1" applyAlignment="1">
      <alignment horizontal="right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167" fontId="11" fillId="0" borderId="0" xfId="2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165" fontId="13" fillId="0" borderId="0" xfId="2" applyNumberFormat="1" applyFont="1" applyFill="1" applyBorder="1"/>
    <xf numFmtId="164" fontId="2" fillId="0" borderId="0" xfId="2" applyNumberFormat="1" applyFont="1" applyFill="1" applyBorder="1" applyAlignment="1">
      <alignment horizontal="left" wrapText="1"/>
    </xf>
    <xf numFmtId="1" fontId="2" fillId="0" borderId="0" xfId="2" applyNumberFormat="1" applyFont="1" applyFill="1" applyBorder="1" applyAlignment="1">
      <alignment horizontal="left" vertical="top"/>
    </xf>
    <xf numFmtId="167" fontId="2" fillId="0" borderId="0" xfId="2" applyNumberFormat="1" applyFont="1" applyFill="1" applyBorder="1" applyAlignment="1">
      <alignment vertical="center"/>
    </xf>
    <xf numFmtId="170" fontId="2" fillId="0" borderId="0" xfId="2" applyNumberFormat="1" applyFont="1" applyFill="1" applyBorder="1" applyAlignment="1" applyProtection="1">
      <alignment vertical="center"/>
      <protection locked="0"/>
    </xf>
    <xf numFmtId="166" fontId="2" fillId="0" borderId="0" xfId="2" applyNumberFormat="1" applyFont="1" applyFill="1" applyBorder="1" applyAlignment="1">
      <alignment wrapText="1"/>
    </xf>
    <xf numFmtId="170" fontId="2" fillId="0" borderId="0" xfId="2" applyNumberFormat="1" applyFont="1" applyFill="1" applyBorder="1" applyAlignment="1" applyProtection="1">
      <alignment horizontal="right" vertical="center"/>
      <protection locked="0"/>
    </xf>
    <xf numFmtId="0" fontId="18" fillId="0" borderId="0" xfId="0" applyFont="1"/>
    <xf numFmtId="0" fontId="2" fillId="0" borderId="0" xfId="1" applyFont="1"/>
    <xf numFmtId="164" fontId="2" fillId="0" borderId="0" xfId="1" applyNumberFormat="1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172" fontId="2" fillId="0" borderId="0" xfId="1" applyNumberFormat="1" applyFont="1"/>
    <xf numFmtId="172" fontId="11" fillId="0" borderId="0" xfId="1" applyNumberFormat="1" applyFont="1"/>
    <xf numFmtId="172" fontId="2" fillId="0" borderId="0" xfId="1" applyNumberFormat="1" applyFont="1" applyFill="1"/>
    <xf numFmtId="0" fontId="3" fillId="0" borderId="0" xfId="1" applyNumberFormat="1" applyFont="1"/>
    <xf numFmtId="172" fontId="19" fillId="0" borderId="0" xfId="1" applyNumberFormat="1" applyFont="1"/>
    <xf numFmtId="0" fontId="11" fillId="0" borderId="0" xfId="0" applyFont="1" applyAlignment="1">
      <alignment horizontal="left"/>
    </xf>
    <xf numFmtId="0" fontId="21" fillId="0" borderId="0" xfId="0" applyFont="1" applyFill="1" applyAlignment="1"/>
    <xf numFmtId="0" fontId="11" fillId="0" borderId="3" xfId="0" applyFont="1" applyBorder="1" applyAlignment="1">
      <alignment horizontal="left"/>
    </xf>
    <xf numFmtId="0" fontId="11" fillId="0" borderId="0" xfId="0" applyFont="1"/>
    <xf numFmtId="0" fontId="11" fillId="0" borderId="0" xfId="0" applyFont="1" applyFill="1" applyAlignment="1">
      <alignment horizontal="left"/>
    </xf>
    <xf numFmtId="0" fontId="11" fillId="0" borderId="0" xfId="0" applyFont="1" applyBorder="1" applyAlignment="1">
      <alignment horizontal="left"/>
    </xf>
    <xf numFmtId="0" fontId="22" fillId="0" borderId="0" xfId="0" applyFont="1"/>
    <xf numFmtId="172" fontId="7" fillId="0" borderId="0" xfId="0" applyNumberFormat="1" applyFont="1"/>
    <xf numFmtId="0" fontId="0" fillId="0" borderId="0" xfId="0" applyAlignment="1"/>
    <xf numFmtId="0" fontId="7" fillId="0" borderId="0" xfId="0" applyFont="1"/>
    <xf numFmtId="0" fontId="23" fillId="0" borderId="3" xfId="0" applyFont="1" applyBorder="1" applyAlignment="1">
      <alignment horizontal="left"/>
    </xf>
    <xf numFmtId="0" fontId="9" fillId="0" borderId="0" xfId="0" applyFont="1"/>
    <xf numFmtId="0" fontId="23" fillId="0" borderId="0" xfId="0" applyFont="1" applyAlignment="1">
      <alignment horizontal="left"/>
    </xf>
    <xf numFmtId="0" fontId="23" fillId="0" borderId="0" xfId="0" applyFont="1" applyFill="1" applyAlignment="1">
      <alignment horizontal="left"/>
    </xf>
    <xf numFmtId="0" fontId="23" fillId="0" borderId="0" xfId="0" applyFont="1" applyAlignment="1">
      <alignment horizontal="right" vertical="top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172" fontId="11" fillId="0" borderId="0" xfId="0" applyNumberFormat="1" applyFont="1"/>
    <xf numFmtId="0" fontId="11" fillId="0" borderId="0" xfId="0" applyFont="1" applyFill="1" applyBorder="1" applyAlignment="1">
      <alignment horizontal="left"/>
    </xf>
    <xf numFmtId="0" fontId="7" fillId="0" borderId="0" xfId="0" applyFont="1" applyFill="1"/>
    <xf numFmtId="172" fontId="11" fillId="0" borderId="0" xfId="0" applyNumberFormat="1" applyFont="1" applyAlignment="1">
      <alignment horizontal="left"/>
    </xf>
    <xf numFmtId="1" fontId="11" fillId="0" borderId="0" xfId="0" applyNumberFormat="1" applyFont="1"/>
    <xf numFmtId="1" fontId="23" fillId="0" borderId="0" xfId="0" applyNumberFormat="1" applyFont="1" applyBorder="1" applyAlignment="1">
      <alignment horizontal="center"/>
    </xf>
    <xf numFmtId="1" fontId="23" fillId="0" borderId="0" xfId="0" applyNumberFormat="1" applyFont="1" applyAlignment="1">
      <alignment horizontal="center"/>
    </xf>
    <xf numFmtId="1" fontId="23" fillId="0" borderId="0" xfId="0" applyNumberFormat="1" applyFont="1"/>
    <xf numFmtId="172" fontId="23" fillId="0" borderId="0" xfId="0" applyNumberFormat="1" applyFont="1"/>
    <xf numFmtId="172" fontId="11" fillId="0" borderId="0" xfId="0" quotePrefix="1" applyNumberFormat="1" applyFont="1"/>
    <xf numFmtId="172" fontId="9" fillId="0" borderId="0" xfId="0" applyNumberFormat="1" applyFont="1"/>
    <xf numFmtId="172" fontId="9" fillId="0" borderId="3" xfId="0" applyNumberFormat="1" applyFont="1" applyBorder="1"/>
    <xf numFmtId="172" fontId="23" fillId="0" borderId="0" xfId="0" applyNumberFormat="1" applyFont="1" applyFill="1"/>
    <xf numFmtId="0" fontId="0" fillId="0" borderId="0" xfId="0" applyBorder="1" applyAlignment="1">
      <alignment horizontal="center" vertical="center" wrapText="1"/>
    </xf>
    <xf numFmtId="172" fontId="25" fillId="0" borderId="4" xfId="0" applyNumberFormat="1" applyFont="1" applyFill="1" applyBorder="1" applyAlignment="1">
      <alignment horizontal="center" vertical="center" wrapText="1"/>
    </xf>
    <xf numFmtId="172" fontId="25" fillId="0" borderId="0" xfId="0" applyNumberFormat="1" applyFont="1" applyFill="1" applyBorder="1" applyAlignment="1">
      <alignment horizontal="center" vertical="center" wrapText="1"/>
    </xf>
    <xf numFmtId="172" fontId="0" fillId="0" borderId="3" xfId="0" applyNumberFormat="1" applyBorder="1" applyAlignment="1">
      <alignment vertical="center" wrapText="1"/>
    </xf>
    <xf numFmtId="172" fontId="5" fillId="0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2" fontId="24" fillId="0" borderId="5" xfId="0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72" fontId="0" fillId="0" borderId="0" xfId="0" applyNumberFormat="1" applyFill="1" applyBorder="1"/>
    <xf numFmtId="172" fontId="2" fillId="0" borderId="0" xfId="0" applyNumberFormat="1" applyFont="1" applyFill="1"/>
    <xf numFmtId="172" fontId="0" fillId="0" borderId="3" xfId="0" applyNumberFormat="1" applyBorder="1"/>
    <xf numFmtId="172" fontId="0" fillId="0" borderId="0" xfId="0" applyNumberFormat="1" applyFill="1"/>
    <xf numFmtId="173" fontId="9" fillId="0" borderId="0" xfId="1" applyNumberFormat="1" applyFont="1" applyAlignment="1">
      <alignment horizontal="right"/>
    </xf>
    <xf numFmtId="164" fontId="9" fillId="0" borderId="0" xfId="0" applyNumberFormat="1" applyFont="1" applyBorder="1" applyAlignment="1">
      <alignment horizontal="center"/>
    </xf>
    <xf numFmtId="165" fontId="22" fillId="0" borderId="0" xfId="1" applyNumberFormat="1" applyFont="1" applyBorder="1"/>
    <xf numFmtId="172" fontId="9" fillId="0" borderId="0" xfId="0" applyNumberFormat="1" applyFont="1" applyFill="1" applyAlignment="1">
      <alignment horizontal="center"/>
    </xf>
    <xf numFmtId="172" fontId="2" fillId="0" borderId="3" xfId="1" applyNumberFormat="1" applyFont="1" applyBorder="1"/>
    <xf numFmtId="172" fontId="10" fillId="0" borderId="0" xfId="0" applyNumberFormat="1" applyFont="1" applyFill="1" applyAlignment="1"/>
    <xf numFmtId="0" fontId="9" fillId="0" borderId="6" xfId="0" applyFont="1" applyBorder="1"/>
    <xf numFmtId="164" fontId="9" fillId="0" borderId="6" xfId="0" applyNumberFormat="1" applyFont="1" applyBorder="1" applyAlignment="1">
      <alignment horizontal="center"/>
    </xf>
    <xf numFmtId="164" fontId="9" fillId="0" borderId="7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72" fontId="9" fillId="0" borderId="8" xfId="0" applyNumberFormat="1" applyFont="1" applyFill="1" applyBorder="1"/>
    <xf numFmtId="172" fontId="9" fillId="0" borderId="0" xfId="0" applyNumberFormat="1" applyFont="1" applyFill="1" applyBorder="1"/>
    <xf numFmtId="172" fontId="23" fillId="0" borderId="8" xfId="0" applyNumberFormat="1" applyFont="1" applyFill="1" applyBorder="1"/>
    <xf numFmtId="172" fontId="9" fillId="2" borderId="0" xfId="0" applyNumberFormat="1" applyFont="1" applyFill="1" applyBorder="1"/>
    <xf numFmtId="172" fontId="23" fillId="2" borderId="0" xfId="0" applyNumberFormat="1" applyFont="1" applyFill="1" applyBorder="1"/>
    <xf numFmtId="172" fontId="23" fillId="0" borderId="0" xfId="0" applyNumberFormat="1" applyFont="1" applyFill="1" applyBorder="1"/>
    <xf numFmtId="172" fontId="9" fillId="0" borderId="3" xfId="1" applyNumberFormat="1" applyFont="1" applyBorder="1"/>
    <xf numFmtId="172" fontId="9" fillId="2" borderId="3" xfId="1" applyNumberFormat="1" applyFont="1" applyFill="1" applyBorder="1"/>
    <xf numFmtId="0" fontId="23" fillId="2" borderId="0" xfId="1" applyFont="1" applyFill="1" applyAlignment="1">
      <alignment horizontal="center"/>
    </xf>
    <xf numFmtId="0" fontId="9" fillId="0" borderId="0" xfId="1" applyFont="1"/>
    <xf numFmtId="174" fontId="7" fillId="0" borderId="3" xfId="0" applyNumberFormat="1" applyFont="1" applyBorder="1" applyAlignment="1">
      <alignment vertical="top"/>
    </xf>
    <xf numFmtId="172" fontId="2" fillId="0" borderId="0" xfId="1" applyNumberFormat="1" applyFont="1" applyFill="1" applyBorder="1"/>
    <xf numFmtId="0" fontId="9" fillId="2" borderId="6" xfId="0" applyFont="1" applyFill="1" applyBorder="1"/>
    <xf numFmtId="164" fontId="9" fillId="2" borderId="6" xfId="0" applyNumberFormat="1" applyFont="1" applyFill="1" applyBorder="1" applyAlignment="1">
      <alignment horizontal="center"/>
    </xf>
    <xf numFmtId="164" fontId="9" fillId="2" borderId="7" xfId="0" applyNumberFormat="1" applyFont="1" applyFill="1" applyBorder="1" applyAlignment="1">
      <alignment horizontal="center"/>
    </xf>
    <xf numFmtId="172" fontId="9" fillId="0" borderId="0" xfId="0" applyNumberFormat="1" applyFont="1" applyFill="1"/>
    <xf numFmtId="172" fontId="2" fillId="0" borderId="3" xfId="1" applyNumberFormat="1" applyFont="1" applyFill="1" applyBorder="1"/>
    <xf numFmtId="164" fontId="2" fillId="0" borderId="0" xfId="0" applyNumberFormat="1" applyFont="1" applyAlignment="1">
      <alignment horizontal="center"/>
    </xf>
    <xf numFmtId="172" fontId="0" fillId="0" borderId="0" xfId="0" applyNumberFormat="1"/>
    <xf numFmtId="0" fontId="3" fillId="0" borderId="0" xfId="1" applyNumberFormat="1" applyFont="1" applyAlignment="1">
      <alignment horizontal="right"/>
    </xf>
    <xf numFmtId="172" fontId="19" fillId="0" borderId="0" xfId="0" applyNumberFormat="1" applyFont="1"/>
    <xf numFmtId="0" fontId="11" fillId="0" borderId="0" xfId="0" applyFont="1" applyAlignment="1">
      <alignment vertical="center"/>
    </xf>
    <xf numFmtId="172" fontId="11" fillId="0" borderId="0" xfId="0" applyNumberFormat="1" applyFont="1" applyAlignment="1">
      <alignment vertical="center"/>
    </xf>
    <xf numFmtId="172" fontId="22" fillId="0" borderId="0" xfId="0" applyNumberFormat="1" applyFont="1"/>
    <xf numFmtId="0" fontId="0" fillId="0" borderId="0" xfId="0" applyBorder="1"/>
    <xf numFmtId="164" fontId="2" fillId="0" borderId="0" xfId="0" applyNumberFormat="1" applyFont="1" applyBorder="1" applyAlignment="1">
      <alignment horizontal="center"/>
    </xf>
    <xf numFmtId="0" fontId="11" fillId="0" borderId="9" xfId="0" applyFont="1" applyBorder="1" applyAlignment="1">
      <alignment vertical="center" wrapText="1"/>
    </xf>
    <xf numFmtId="0" fontId="11" fillId="0" borderId="10" xfId="0" applyFont="1" applyBorder="1" applyAlignment="1">
      <alignment horizontal="center" wrapText="1"/>
    </xf>
    <xf numFmtId="175" fontId="9" fillId="0" borderId="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172" fontId="0" fillId="0" borderId="0" xfId="0" applyNumberFormat="1" applyAlignment="1">
      <alignment vertical="center" wrapText="1"/>
    </xf>
    <xf numFmtId="172" fontId="0" fillId="0" borderId="0" xfId="0" applyNumberFormat="1" applyAlignment="1">
      <alignment wrapText="1"/>
    </xf>
    <xf numFmtId="0" fontId="0" fillId="0" borderId="11" xfId="0" applyBorder="1" applyAlignment="1">
      <alignment horizontal="center"/>
    </xf>
    <xf numFmtId="0" fontId="7" fillId="0" borderId="11" xfId="0" applyFont="1" applyBorder="1" applyAlignment="1">
      <alignment horizontal="center"/>
    </xf>
    <xf numFmtId="164" fontId="7" fillId="0" borderId="0" xfId="0" applyNumberFormat="1" applyFont="1" applyBorder="1" applyAlignment="1">
      <alignment horizontal="right"/>
    </xf>
    <xf numFmtId="0" fontId="9" fillId="0" borderId="8" xfId="0" applyFont="1" applyBorder="1"/>
    <xf numFmtId="164" fontId="9" fillId="0" borderId="12" xfId="0" applyNumberFormat="1" applyFont="1" applyBorder="1" applyAlignment="1">
      <alignment horizontal="center"/>
    </xf>
    <xf numFmtId="164" fontId="9" fillId="0" borderId="13" xfId="0" applyNumberFormat="1" applyFont="1" applyBorder="1" applyAlignment="1">
      <alignment horizontal="center"/>
    </xf>
    <xf numFmtId="172" fontId="9" fillId="0" borderId="8" xfId="0" applyNumberFormat="1" applyFont="1" applyBorder="1"/>
    <xf numFmtId="172" fontId="9" fillId="0" borderId="13" xfId="0" applyNumberFormat="1" applyFont="1" applyBorder="1"/>
    <xf numFmtId="172" fontId="23" fillId="0" borderId="8" xfId="0" applyNumberFormat="1" applyFont="1" applyBorder="1"/>
    <xf numFmtId="172" fontId="9" fillId="0" borderId="0" xfId="0" applyNumberFormat="1" applyFont="1" applyBorder="1"/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72" fontId="2" fillId="0" borderId="0" xfId="1" applyNumberFormat="1" applyFont="1" applyBorder="1"/>
    <xf numFmtId="0" fontId="9" fillId="0" borderId="0" xfId="0" applyFont="1" applyBorder="1"/>
    <xf numFmtId="0" fontId="2" fillId="0" borderId="0" xfId="0" applyFont="1"/>
    <xf numFmtId="0" fontId="2" fillId="0" borderId="0" xfId="0" applyFont="1" applyBorder="1"/>
    <xf numFmtId="0" fontId="11" fillId="0" borderId="0" xfId="0" applyFont="1" applyBorder="1" applyAlignment="1">
      <alignment vertical="top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/>
    <xf numFmtId="0" fontId="11" fillId="0" borderId="0" xfId="0" quotePrefix="1" applyFont="1" applyBorder="1" applyAlignment="1">
      <alignment vertical="top"/>
    </xf>
    <xf numFmtId="172" fontId="29" fillId="0" borderId="0" xfId="0" applyNumberFormat="1" applyFont="1"/>
    <xf numFmtId="172" fontId="30" fillId="0" borderId="0" xfId="0" applyNumberFormat="1" applyFont="1"/>
    <xf numFmtId="172" fontId="31" fillId="0" borderId="0" xfId="0" applyNumberFormat="1" applyFont="1"/>
    <xf numFmtId="172" fontId="30" fillId="0" borderId="0" xfId="0" quotePrefix="1" applyNumberFormat="1" applyFont="1"/>
    <xf numFmtId="172" fontId="32" fillId="0" borderId="0" xfId="0" applyNumberFormat="1" applyFont="1" applyFill="1" applyBorder="1"/>
    <xf numFmtId="0" fontId="0" fillId="0" borderId="14" xfId="0" applyBorder="1"/>
    <xf numFmtId="164" fontId="9" fillId="0" borderId="0" xfId="0" applyNumberFormat="1" applyFont="1" applyBorder="1" applyAlignment="1">
      <alignment horizontal="right"/>
    </xf>
    <xf numFmtId="0" fontId="9" fillId="0" borderId="8" xfId="0" applyFont="1" applyFill="1" applyBorder="1"/>
    <xf numFmtId="164" fontId="9" fillId="0" borderId="6" xfId="0" applyNumberFormat="1" applyFont="1" applyFill="1" applyBorder="1" applyAlignment="1">
      <alignment horizontal="center"/>
    </xf>
    <xf numFmtId="164" fontId="9" fillId="0" borderId="7" xfId="0" applyNumberFormat="1" applyFont="1" applyFill="1" applyBorder="1" applyAlignment="1">
      <alignment horizontal="center"/>
    </xf>
    <xf numFmtId="172" fontId="9" fillId="0" borderId="8" xfId="1" applyNumberFormat="1" applyFont="1" applyBorder="1"/>
    <xf numFmtId="172" fontId="9" fillId="0" borderId="0" xfId="1" applyNumberFormat="1" applyFont="1" applyBorder="1"/>
    <xf numFmtId="172" fontId="23" fillId="0" borderId="8" xfId="1" applyNumberFormat="1" applyFont="1" applyBorder="1"/>
    <xf numFmtId="172" fontId="9" fillId="0" borderId="0" xfId="1" applyNumberFormat="1" applyFont="1"/>
    <xf numFmtId="172" fontId="33" fillId="0" borderId="0" xfId="1" applyNumberFormat="1" applyFont="1" applyBorder="1"/>
    <xf numFmtId="172" fontId="23" fillId="0" borderId="0" xfId="1" applyNumberFormat="1" applyFont="1" applyBorder="1"/>
    <xf numFmtId="172" fontId="34" fillId="0" borderId="0" xfId="1" applyNumberFormat="1" applyFont="1" applyBorder="1"/>
    <xf numFmtId="0" fontId="0" fillId="0" borderId="1" xfId="0" applyBorder="1"/>
    <xf numFmtId="0" fontId="7" fillId="0" borderId="0" xfId="0" applyFont="1" applyAlignment="1">
      <alignment vertical="top"/>
    </xf>
    <xf numFmtId="164" fontId="0" fillId="0" borderId="0" xfId="0" applyNumberFormat="1" applyAlignment="1">
      <alignment horizontal="center"/>
    </xf>
    <xf numFmtId="4" fontId="0" fillId="0" borderId="0" xfId="0" applyNumberFormat="1"/>
    <xf numFmtId="0" fontId="3" fillId="0" borderId="0" xfId="0" applyFont="1" applyAlignment="1">
      <alignment horizontal="right"/>
    </xf>
    <xf numFmtId="0" fontId="11" fillId="0" borderId="0" xfId="0" applyFont="1" applyAlignment="1"/>
    <xf numFmtId="164" fontId="23" fillId="0" borderId="0" xfId="0" applyNumberFormat="1" applyFont="1" applyBorder="1" applyAlignment="1">
      <alignment horizontal="center"/>
    </xf>
    <xf numFmtId="164" fontId="23" fillId="0" borderId="0" xfId="0" applyNumberFormat="1" applyFont="1" applyAlignment="1">
      <alignment horizontal="center"/>
    </xf>
    <xf numFmtId="0" fontId="23" fillId="0" borderId="0" xfId="0" applyFont="1"/>
    <xf numFmtId="172" fontId="23" fillId="0" borderId="0" xfId="0" applyNumberFormat="1" applyFont="1" applyAlignment="1">
      <alignment horizontal="center"/>
    </xf>
    <xf numFmtId="172" fontId="11" fillId="0" borderId="0" xfId="0" quotePrefix="1" applyNumberFormat="1" applyFont="1" applyAlignment="1"/>
    <xf numFmtId="165" fontId="23" fillId="0" borderId="0" xfId="0" applyNumberFormat="1" applyFont="1"/>
    <xf numFmtId="0" fontId="23" fillId="0" borderId="0" xfId="0" applyFont="1" applyBorder="1" applyAlignment="1">
      <alignment horizontal="center"/>
    </xf>
    <xf numFmtId="0" fontId="23" fillId="0" borderId="0" xfId="0" applyFont="1" applyAlignment="1">
      <alignment horizontal="center"/>
    </xf>
    <xf numFmtId="164" fontId="0" fillId="0" borderId="10" xfId="0" applyNumberFormat="1" applyBorder="1" applyAlignment="1">
      <alignment horizontal="center" wrapText="1"/>
    </xf>
    <xf numFmtId="172" fontId="11" fillId="0" borderId="10" xfId="0" applyNumberFormat="1" applyFont="1" applyFill="1" applyBorder="1" applyAlignment="1">
      <alignment wrapText="1"/>
    </xf>
    <xf numFmtId="165" fontId="0" fillId="0" borderId="0" xfId="0" applyNumberFormat="1" applyAlignment="1">
      <alignment wrapText="1"/>
    </xf>
    <xf numFmtId="0" fontId="2" fillId="0" borderId="0" xfId="0" applyFont="1" applyBorder="1" applyAlignment="1">
      <alignment vertical="top"/>
    </xf>
    <xf numFmtId="165" fontId="0" fillId="0" borderId="0" xfId="0" applyNumberFormat="1"/>
    <xf numFmtId="0" fontId="21" fillId="3" borderId="0" xfId="0" applyFont="1" applyFill="1" applyAlignment="1">
      <alignment horizontal="right" wrapText="1"/>
    </xf>
    <xf numFmtId="0" fontId="9" fillId="0" borderId="0" xfId="0" applyFont="1" applyBorder="1" applyAlignment="1">
      <alignment vertical="top"/>
    </xf>
    <xf numFmtId="4" fontId="9" fillId="0" borderId="0" xfId="0" applyNumberFormat="1" applyFont="1"/>
    <xf numFmtId="177" fontId="23" fillId="0" borderId="0" xfId="0" applyNumberFormat="1" applyFont="1"/>
    <xf numFmtId="4" fontId="23" fillId="0" borderId="0" xfId="0" applyNumberFormat="1" applyFont="1"/>
    <xf numFmtId="0" fontId="9" fillId="0" borderId="0" xfId="0" applyFont="1" applyAlignment="1">
      <alignment horizontal="center" wrapText="1"/>
    </xf>
    <xf numFmtId="172" fontId="2" fillId="0" borderId="0" xfId="0" applyNumberFormat="1" applyFont="1"/>
    <xf numFmtId="0" fontId="2" fillId="0" borderId="0" xfId="0" applyFont="1" applyAlignment="1">
      <alignment vertical="top"/>
    </xf>
    <xf numFmtId="1" fontId="9" fillId="0" borderId="0" xfId="0" applyNumberFormat="1" applyFont="1"/>
    <xf numFmtId="1" fontId="9" fillId="0" borderId="0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1" fontId="9" fillId="0" borderId="8" xfId="0" applyNumberFormat="1" applyFont="1" applyBorder="1"/>
    <xf numFmtId="0" fontId="35" fillId="0" borderId="0" xfId="0" applyFont="1"/>
    <xf numFmtId="164" fontId="35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72" fontId="0" fillId="0" borderId="0" xfId="0" applyNumberFormat="1" applyAlignment="1">
      <alignment horizontal="left"/>
    </xf>
    <xf numFmtId="0" fontId="9" fillId="0" borderId="0" xfId="0" applyFont="1" applyFill="1" applyBorder="1" applyAlignment="1">
      <alignment horizontal="center"/>
    </xf>
    <xf numFmtId="172" fontId="2" fillId="0" borderId="0" xfId="0" applyNumberFormat="1" applyFont="1" applyBorder="1"/>
    <xf numFmtId="172" fontId="0" fillId="0" borderId="0" xfId="0" applyNumberFormat="1" applyBorder="1"/>
    <xf numFmtId="172" fontId="11" fillId="0" borderId="0" xfId="0" applyNumberFormat="1" applyFont="1" applyBorder="1"/>
    <xf numFmtId="1" fontId="11" fillId="0" borderId="0" xfId="0" applyNumberFormat="1" applyFont="1" applyAlignment="1">
      <alignment horizontal="right"/>
    </xf>
    <xf numFmtId="172" fontId="11" fillId="0" borderId="0" xfId="0" applyNumberFormat="1" applyFont="1" applyAlignment="1">
      <alignment horizontal="right"/>
    </xf>
    <xf numFmtId="0" fontId="2" fillId="0" borderId="0" xfId="1" applyFont="1" applyAlignment="1">
      <alignment vertical="center"/>
    </xf>
    <xf numFmtId="1" fontId="11" fillId="0" borderId="0" xfId="0" applyNumberFormat="1" applyFont="1" applyAlignment="1">
      <alignment horizontal="right" vertical="top"/>
    </xf>
    <xf numFmtId="164" fontId="2" fillId="0" borderId="0" xfId="1" applyNumberFormat="1" applyFont="1" applyAlignment="1">
      <alignment horizontal="center" vertical="center"/>
    </xf>
    <xf numFmtId="172" fontId="11" fillId="0" borderId="0" xfId="0" applyNumberFormat="1" applyFont="1" applyAlignment="1">
      <alignment horizontal="right" vertical="center"/>
    </xf>
    <xf numFmtId="0" fontId="11" fillId="0" borderId="3" xfId="0" applyFont="1" applyBorder="1" applyAlignment="1">
      <alignment horizontal="left" vertical="center"/>
    </xf>
    <xf numFmtId="0" fontId="5" fillId="0" borderId="0" xfId="0" applyFont="1" applyAlignment="1">
      <alignment horizontal="center" wrapText="1"/>
    </xf>
    <xf numFmtId="172" fontId="5" fillId="0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1" fontId="23" fillId="0" borderId="0" xfId="0" applyNumberFormat="1" applyFont="1" applyBorder="1"/>
    <xf numFmtId="0" fontId="0" fillId="0" borderId="0" xfId="0" applyAlignment="1">
      <alignment vertical="center"/>
    </xf>
    <xf numFmtId="0" fontId="7" fillId="0" borderId="0" xfId="1" applyFont="1"/>
    <xf numFmtId="172" fontId="38" fillId="0" borderId="3" xfId="1" applyNumberFormat="1" applyFont="1" applyBorder="1"/>
    <xf numFmtId="0" fontId="9" fillId="0" borderId="8" xfId="1" applyFont="1" applyBorder="1"/>
    <xf numFmtId="164" fontId="9" fillId="0" borderId="6" xfId="1" applyNumberFormat="1" applyFont="1" applyBorder="1" applyAlignment="1">
      <alignment horizontal="center"/>
    </xf>
    <xf numFmtId="164" fontId="9" fillId="0" borderId="7" xfId="1" applyNumberFormat="1" applyFont="1" applyBorder="1" applyAlignment="1">
      <alignment horizontal="center"/>
    </xf>
    <xf numFmtId="172" fontId="9" fillId="2" borderId="0" xfId="1" applyNumberFormat="1" applyFont="1" applyFill="1" applyBorder="1"/>
    <xf numFmtId="172" fontId="23" fillId="0" borderId="0" xfId="1" applyNumberFormat="1" applyFont="1" applyFill="1" applyBorder="1"/>
    <xf numFmtId="172" fontId="23" fillId="2" borderId="0" xfId="1" applyNumberFormat="1" applyFont="1" applyFill="1" applyBorder="1"/>
    <xf numFmtId="0" fontId="23" fillId="0" borderId="0" xfId="1" applyFont="1"/>
    <xf numFmtId="172" fontId="9" fillId="0" borderId="0" xfId="0" applyNumberFormat="1" applyFont="1" applyFill="1" applyBorder="1" applyAlignment="1">
      <alignment horizontal="right"/>
    </xf>
    <xf numFmtId="172" fontId="9" fillId="0" borderId="0" xfId="1" applyNumberFormat="1" applyFont="1" applyFill="1" applyBorder="1"/>
    <xf numFmtId="172" fontId="23" fillId="0" borderId="0" xfId="1" applyNumberFormat="1" applyFont="1"/>
    <xf numFmtId="0" fontId="9" fillId="0" borderId="15" xfId="1" applyFont="1" applyBorder="1"/>
    <xf numFmtId="172" fontId="9" fillId="0" borderId="3" xfId="1" applyNumberFormat="1" applyFont="1" applyFill="1" applyBorder="1"/>
    <xf numFmtId="0" fontId="39" fillId="0" borderId="0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top"/>
    </xf>
    <xf numFmtId="172" fontId="5" fillId="0" borderId="0" xfId="0" applyNumberFormat="1" applyFont="1" applyFill="1" applyBorder="1" applyAlignment="1">
      <alignment horizontal="center" vertical="center" wrapText="1"/>
    </xf>
    <xf numFmtId="164" fontId="9" fillId="0" borderId="0" xfId="1" applyNumberFormat="1" applyFont="1" applyAlignment="1">
      <alignment horizontal="right"/>
    </xf>
    <xf numFmtId="1" fontId="8" fillId="0" borderId="0" xfId="0" applyNumberFormat="1" applyFont="1"/>
    <xf numFmtId="164" fontId="8" fillId="0" borderId="0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172" fontId="8" fillId="0" borderId="0" xfId="0" applyNumberFormat="1" applyFont="1"/>
    <xf numFmtId="165" fontId="8" fillId="0" borderId="0" xfId="0" applyNumberFormat="1" applyFont="1"/>
    <xf numFmtId="0" fontId="8" fillId="0" borderId="0" xfId="0" applyFont="1"/>
    <xf numFmtId="0" fontId="28" fillId="0" borderId="0" xfId="0" applyFont="1" applyAlignment="1"/>
    <xf numFmtId="49" fontId="11" fillId="0" borderId="0" xfId="0" applyNumberFormat="1" applyFont="1" applyAlignment="1">
      <alignment horizontal="center"/>
    </xf>
    <xf numFmtId="164" fontId="11" fillId="0" borderId="0" xfId="2" applyNumberFormat="1" applyFont="1" applyFill="1" applyBorder="1" applyAlignment="1">
      <alignment horizontal="right"/>
    </xf>
    <xf numFmtId="172" fontId="11" fillId="0" borderId="0" xfId="2" applyNumberFormat="1" applyFont="1" applyFill="1" applyBorder="1" applyAlignment="1">
      <alignment horizontal="left"/>
    </xf>
    <xf numFmtId="0" fontId="0" fillId="0" borderId="0" xfId="0" applyBorder="1" applyAlignment="1">
      <alignment wrapText="1"/>
    </xf>
    <xf numFmtId="1" fontId="11" fillId="0" borderId="0" xfId="0" applyNumberFormat="1" applyFont="1" applyBorder="1"/>
    <xf numFmtId="1" fontId="8" fillId="0" borderId="0" xfId="0" applyNumberFormat="1" applyFont="1" applyBorder="1"/>
    <xf numFmtId="172" fontId="7" fillId="0" borderId="0" xfId="0" applyNumberFormat="1" applyFont="1" applyBorder="1"/>
    <xf numFmtId="172" fontId="8" fillId="0" borderId="0" xfId="0" applyNumberFormat="1" applyFont="1" applyBorder="1"/>
    <xf numFmtId="165" fontId="8" fillId="0" borderId="0" xfId="0" applyNumberFormat="1" applyFont="1" applyBorder="1"/>
    <xf numFmtId="0" fontId="8" fillId="0" borderId="0" xfId="0" applyFont="1" applyBorder="1"/>
    <xf numFmtId="172" fontId="23" fillId="0" borderId="0" xfId="0" applyNumberFormat="1" applyFont="1" applyFill="1" applyAlignment="1">
      <alignment horizontal="center"/>
    </xf>
    <xf numFmtId="1" fontId="9" fillId="0" borderId="0" xfId="0" applyNumberFormat="1" applyFont="1" applyBorder="1"/>
    <xf numFmtId="165" fontId="9" fillId="0" borderId="0" xfId="0" applyNumberFormat="1" applyFont="1" applyBorder="1"/>
    <xf numFmtId="0" fontId="9" fillId="0" borderId="7" xfId="0" applyFont="1" applyBorder="1" applyAlignment="1">
      <alignment horizontal="center"/>
    </xf>
    <xf numFmtId="172" fontId="23" fillId="0" borderId="0" xfId="0" applyNumberFormat="1" applyFont="1" applyBorder="1"/>
    <xf numFmtId="0" fontId="9" fillId="0" borderId="0" xfId="0" applyFont="1" applyAlignment="1">
      <alignment vertical="top"/>
    </xf>
    <xf numFmtId="165" fontId="9" fillId="0" borderId="0" xfId="0" applyNumberFormat="1" applyFont="1"/>
    <xf numFmtId="0" fontId="28" fillId="0" borderId="0" xfId="0" quotePrefix="1" applyFont="1" applyBorder="1" applyAlignment="1"/>
    <xf numFmtId="0" fontId="11" fillId="0" borderId="0" xfId="0" applyFont="1" applyBorder="1" applyAlignment="1">
      <alignment horizontal="left" vertical="center"/>
    </xf>
    <xf numFmtId="172" fontId="23" fillId="0" borderId="0" xfId="0" applyNumberFormat="1" applyFont="1" applyAlignment="1">
      <alignment vertical="center"/>
    </xf>
    <xf numFmtId="172" fontId="0" fillId="0" borderId="0" xfId="0" applyNumberFormat="1" applyBorder="1" applyAlignment="1">
      <alignment vertical="center" wrapText="1"/>
    </xf>
    <xf numFmtId="172" fontId="38" fillId="0" borderId="0" xfId="1" applyNumberFormat="1" applyFont="1" applyBorder="1"/>
    <xf numFmtId="173" fontId="9" fillId="0" borderId="0" xfId="1" applyNumberFormat="1" applyFont="1" applyAlignment="1">
      <alignment horizontal="left"/>
    </xf>
    <xf numFmtId="174" fontId="7" fillId="0" borderId="0" xfId="0" applyNumberFormat="1" applyFont="1" applyBorder="1" applyAlignment="1">
      <alignment vertical="top"/>
    </xf>
    <xf numFmtId="0" fontId="9" fillId="2" borderId="8" xfId="1" applyFont="1" applyFill="1" applyBorder="1"/>
    <xf numFmtId="164" fontId="9" fillId="2" borderId="6" xfId="1" applyNumberFormat="1" applyFont="1" applyFill="1" applyBorder="1" applyAlignment="1">
      <alignment horizontal="center"/>
    </xf>
    <xf numFmtId="164" fontId="9" fillId="2" borderId="7" xfId="1" applyNumberFormat="1" applyFont="1" applyFill="1" applyBorder="1" applyAlignment="1">
      <alignment horizontal="center"/>
    </xf>
    <xf numFmtId="172" fontId="9" fillId="2" borderId="8" xfId="1" applyNumberFormat="1" applyFont="1" applyFill="1" applyBorder="1"/>
    <xf numFmtId="172" fontId="23" fillId="2" borderId="8" xfId="1" applyNumberFormat="1" applyFont="1" applyFill="1" applyBorder="1"/>
    <xf numFmtId="0" fontId="39" fillId="0" borderId="0" xfId="0" applyFont="1" applyBorder="1" applyAlignment="1">
      <alignment horizontal="left" vertical="center"/>
    </xf>
    <xf numFmtId="172" fontId="11" fillId="0" borderId="0" xfId="0" applyNumberFormat="1" applyFont="1" applyFill="1" applyAlignment="1">
      <alignment horizontal="right"/>
    </xf>
    <xf numFmtId="172" fontId="36" fillId="0" borderId="3" xfId="1" applyNumberFormat="1" applyFont="1" applyFill="1" applyBorder="1" applyAlignment="1">
      <alignment horizontal="center" vertical="center" wrapText="1"/>
    </xf>
    <xf numFmtId="172" fontId="36" fillId="0" borderId="3" xfId="1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right"/>
    </xf>
    <xf numFmtId="172" fontId="36" fillId="0" borderId="3" xfId="1" applyNumberFormat="1" applyFont="1" applyBorder="1" applyAlignment="1">
      <alignment horizontal="right" vertical="center" wrapText="1"/>
    </xf>
    <xf numFmtId="172" fontId="36" fillId="0" borderId="3" xfId="1" applyNumberFormat="1" applyFont="1" applyBorder="1" applyAlignment="1">
      <alignment horizontal="center" wrapText="1"/>
    </xf>
    <xf numFmtId="0" fontId="11" fillId="0" borderId="0" xfId="1" applyFont="1" applyAlignment="1">
      <alignment vertical="center"/>
    </xf>
    <xf numFmtId="0" fontId="9" fillId="0" borderId="8" xfId="1" applyFont="1" applyFill="1" applyBorder="1"/>
    <xf numFmtId="22" fontId="0" fillId="0" borderId="0" xfId="0" applyNumberFormat="1"/>
    <xf numFmtId="169" fontId="11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 applyProtection="1">
      <alignment vertical="center"/>
      <protection locked="0"/>
    </xf>
    <xf numFmtId="171" fontId="12" fillId="0" borderId="0" xfId="0" applyNumberFormat="1" applyFont="1" applyBorder="1" applyAlignment="1" applyProtection="1">
      <alignment vertical="center"/>
    </xf>
    <xf numFmtId="0" fontId="0" fillId="0" borderId="0" xfId="0" applyBorder="1" applyAlignment="1" applyProtection="1">
      <alignment vertical="top"/>
      <protection locked="0"/>
    </xf>
    <xf numFmtId="0" fontId="0" fillId="0" borderId="0" xfId="0" applyBorder="1" applyAlignment="1" applyProtection="1">
      <protection locked="0"/>
    </xf>
    <xf numFmtId="0" fontId="7" fillId="0" borderId="0" xfId="0" applyFont="1" applyFill="1" applyAlignment="1">
      <alignment vertical="center" wrapText="1"/>
    </xf>
    <xf numFmtId="0" fontId="40" fillId="0" borderId="0" xfId="0" applyFont="1" applyBorder="1" applyAlignment="1">
      <alignment vertical="top"/>
    </xf>
    <xf numFmtId="0" fontId="2" fillId="0" borderId="0" xfId="1" applyFont="1" applyAlignment="1"/>
    <xf numFmtId="1" fontId="13" fillId="0" borderId="0" xfId="0" applyNumberFormat="1" applyFont="1" applyFill="1"/>
    <xf numFmtId="0" fontId="0" fillId="0" borderId="0" xfId="0" applyFill="1" applyAlignment="1" applyProtection="1">
      <alignment vertical="center"/>
      <protection locked="0"/>
    </xf>
    <xf numFmtId="171" fontId="12" fillId="0" borderId="0" xfId="0" applyNumberFormat="1" applyFont="1" applyFill="1" applyAlignment="1" applyProtection="1">
      <alignment vertical="center"/>
    </xf>
    <xf numFmtId="0" fontId="0" fillId="0" borderId="0" xfId="0" applyFill="1"/>
    <xf numFmtId="165" fontId="2" fillId="0" borderId="11" xfId="2" applyNumberFormat="1" applyFont="1" applyFill="1" applyBorder="1"/>
    <xf numFmtId="170" fontId="2" fillId="0" borderId="11" xfId="2" applyNumberFormat="1" applyFont="1" applyFill="1" applyBorder="1" applyAlignment="1" applyProtection="1">
      <alignment vertical="center"/>
      <protection locked="0"/>
    </xf>
    <xf numFmtId="170" fontId="2" fillId="0" borderId="11" xfId="2" applyNumberFormat="1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171" fontId="12" fillId="0" borderId="11" xfId="0" applyNumberFormat="1" applyFont="1" applyBorder="1" applyAlignment="1" applyProtection="1">
      <alignment vertical="center"/>
    </xf>
    <xf numFmtId="0" fontId="2" fillId="0" borderId="11" xfId="2" applyFont="1" applyFill="1" applyBorder="1"/>
    <xf numFmtId="0" fontId="2" fillId="0" borderId="16" xfId="2" applyFont="1" applyFill="1" applyBorder="1"/>
    <xf numFmtId="167" fontId="2" fillId="0" borderId="11" xfId="2" applyNumberFormat="1" applyFont="1" applyFill="1" applyBorder="1" applyAlignment="1">
      <alignment horizontal="center" vertical="center"/>
    </xf>
    <xf numFmtId="0" fontId="41" fillId="0" borderId="0" xfId="0" applyFont="1" applyAlignment="1">
      <alignment vertical="center"/>
    </xf>
    <xf numFmtId="1" fontId="37" fillId="0" borderId="0" xfId="0" quotePrefix="1" applyNumberFormat="1" applyFont="1" applyAlignment="1">
      <alignment horizontal="right" vertical="center"/>
    </xf>
    <xf numFmtId="164" fontId="37" fillId="0" borderId="0" xfId="2" applyNumberFormat="1" applyFont="1" applyFill="1" applyBorder="1" applyAlignment="1">
      <alignment horizontal="left" vertical="center"/>
    </xf>
    <xf numFmtId="167" fontId="13" fillId="0" borderId="0" xfId="2" applyNumberFormat="1" applyFont="1" applyFill="1" applyBorder="1" applyAlignment="1">
      <alignment vertical="center"/>
    </xf>
    <xf numFmtId="0" fontId="17" fillId="0" borderId="0" xfId="0" applyFont="1"/>
    <xf numFmtId="1" fontId="2" fillId="0" borderId="0" xfId="2" applyNumberFormat="1" applyFont="1" applyFill="1" applyBorder="1" applyAlignment="1">
      <alignment horizontal="right" vertical="top"/>
    </xf>
    <xf numFmtId="1" fontId="2" fillId="0" borderId="11" xfId="2" applyNumberFormat="1" applyFont="1" applyFill="1" applyBorder="1" applyAlignment="1">
      <alignment horizontal="right" vertical="top"/>
    </xf>
    <xf numFmtId="1" fontId="13" fillId="0" borderId="11" xfId="0" applyNumberFormat="1" applyFont="1" applyFill="1" applyBorder="1"/>
    <xf numFmtId="178" fontId="9" fillId="0" borderId="8" xfId="1" applyNumberFormat="1" applyFont="1" applyBorder="1"/>
    <xf numFmtId="178" fontId="23" fillId="0" borderId="0" xfId="1" applyNumberFormat="1" applyFont="1" applyFill="1" applyBorder="1"/>
    <xf numFmtId="178" fontId="23" fillId="0" borderId="8" xfId="1" applyNumberFormat="1" applyFont="1" applyBorder="1"/>
    <xf numFmtId="178" fontId="9" fillId="0" borderId="0" xfId="1" applyNumberFormat="1" applyFont="1"/>
    <xf numFmtId="178" fontId="9" fillId="0" borderId="3" xfId="1" applyNumberFormat="1" applyFont="1" applyBorder="1"/>
    <xf numFmtId="166" fontId="37" fillId="0" borderId="0" xfId="2" applyNumberFormat="1" applyFont="1" applyFill="1" applyBorder="1"/>
    <xf numFmtId="0" fontId="44" fillId="0" borderId="0" xfId="0" applyFont="1" applyAlignment="1">
      <alignment vertical="center"/>
    </xf>
    <xf numFmtId="165" fontId="37" fillId="0" borderId="0" xfId="2" applyNumberFormat="1" applyFont="1" applyFill="1" applyBorder="1"/>
    <xf numFmtId="1" fontId="9" fillId="0" borderId="0" xfId="2" applyNumberFormat="1" applyFont="1" applyFill="1" applyBorder="1" applyAlignment="1">
      <alignment horizontal="right"/>
    </xf>
    <xf numFmtId="164" fontId="9" fillId="0" borderId="0" xfId="2" applyNumberFormat="1" applyFont="1" applyFill="1" applyBorder="1" applyAlignment="1">
      <alignment horizontal="left"/>
    </xf>
    <xf numFmtId="165" fontId="9" fillId="0" borderId="0" xfId="2" applyNumberFormat="1" applyFont="1" applyFill="1" applyBorder="1"/>
    <xf numFmtId="166" fontId="9" fillId="0" borderId="0" xfId="2" applyNumberFormat="1" applyFont="1" applyFill="1" applyBorder="1"/>
    <xf numFmtId="165" fontId="9" fillId="0" borderId="0" xfId="2" applyNumberFormat="1" applyFont="1" applyFill="1" applyBorder="1" applyAlignment="1">
      <alignment horizontal="right"/>
    </xf>
    <xf numFmtId="1" fontId="37" fillId="0" borderId="0" xfId="2" applyNumberFormat="1" applyFont="1" applyFill="1" applyBorder="1" applyAlignment="1">
      <alignment horizontal="right"/>
    </xf>
    <xf numFmtId="0" fontId="45" fillId="0" borderId="0" xfId="0" applyFont="1" applyAlignment="1">
      <alignment vertical="center"/>
    </xf>
    <xf numFmtId="0" fontId="0" fillId="0" borderId="7" xfId="0" applyBorder="1"/>
    <xf numFmtId="1" fontId="9" fillId="0" borderId="7" xfId="0" applyNumberFormat="1" applyFont="1" applyBorder="1"/>
    <xf numFmtId="164" fontId="9" fillId="0" borderId="6" xfId="1" applyNumberFormat="1" applyFont="1" applyFill="1" applyBorder="1" applyAlignment="1">
      <alignment horizontal="center"/>
    </xf>
    <xf numFmtId="164" fontId="9" fillId="0" borderId="7" xfId="1" applyNumberFormat="1" applyFont="1" applyFill="1" applyBorder="1" applyAlignment="1">
      <alignment horizontal="center"/>
    </xf>
    <xf numFmtId="0" fontId="9" fillId="0" borderId="0" xfId="1" applyFont="1" applyFill="1"/>
    <xf numFmtId="172" fontId="9" fillId="0" borderId="8" xfId="1" applyNumberFormat="1" applyFont="1" applyFill="1" applyBorder="1"/>
    <xf numFmtId="172" fontId="23" fillId="0" borderId="8" xfId="1" applyNumberFormat="1" applyFont="1" applyFill="1" applyBorder="1"/>
    <xf numFmtId="172" fontId="5" fillId="0" borderId="0" xfId="1" applyNumberFormat="1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173" fontId="9" fillId="0" borderId="0" xfId="1" applyNumberFormat="1" applyFont="1" applyFill="1" applyAlignment="1">
      <alignment horizontal="right"/>
    </xf>
    <xf numFmtId="172" fontId="7" fillId="0" borderId="0" xfId="1" applyNumberFormat="1" applyFont="1"/>
    <xf numFmtId="0" fontId="0" fillId="0" borderId="0" xfId="0" applyFill="1" applyAlignment="1"/>
    <xf numFmtId="0" fontId="2" fillId="0" borderId="0" xfId="1" applyFont="1" applyFill="1"/>
    <xf numFmtId="14" fontId="3" fillId="0" borderId="0" xfId="1" applyNumberFormat="1" applyFont="1" applyAlignment="1">
      <alignment horizontal="right"/>
    </xf>
    <xf numFmtId="1" fontId="11" fillId="0" borderId="0" xfId="0" applyNumberFormat="1" applyFont="1" applyAlignment="1">
      <alignment horizontal="left"/>
    </xf>
    <xf numFmtId="0" fontId="2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172" fontId="46" fillId="0" borderId="0" xfId="0" applyNumberFormat="1" applyFont="1" applyFill="1" applyBorder="1" applyAlignment="1">
      <alignment horizontal="right" vertical="center" wrapText="1"/>
    </xf>
    <xf numFmtId="172" fontId="46" fillId="0" borderId="0" xfId="0" applyNumberFormat="1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172" fontId="0" fillId="0" borderId="0" xfId="0" applyNumberFormat="1" applyFont="1" applyFill="1"/>
    <xf numFmtId="172" fontId="46" fillId="0" borderId="5" xfId="0" applyNumberFormat="1" applyFont="1" applyFill="1" applyBorder="1" applyAlignment="1">
      <alignment horizontal="right" vertical="center" wrapText="1"/>
    </xf>
    <xf numFmtId="11" fontId="0" fillId="0" borderId="0" xfId="0" applyNumberFormat="1"/>
    <xf numFmtId="178" fontId="2" fillId="0" borderId="0" xfId="4" applyNumberFormat="1" applyFont="1"/>
    <xf numFmtId="178" fontId="2" fillId="0" borderId="0" xfId="4" applyNumberFormat="1" applyFont="1"/>
    <xf numFmtId="178" fontId="2" fillId="0" borderId="0" xfId="4" applyNumberFormat="1" applyFont="1"/>
    <xf numFmtId="178" fontId="2" fillId="0" borderId="0" xfId="4" applyNumberFormat="1" applyFont="1"/>
    <xf numFmtId="178" fontId="2" fillId="0" borderId="0" xfId="4" applyNumberFormat="1" applyFont="1"/>
    <xf numFmtId="172" fontId="11" fillId="0" borderId="9" xfId="0" applyNumberFormat="1" applyFont="1" applyFill="1" applyBorder="1" applyAlignment="1">
      <alignment horizontal="center" vertical="center" wrapText="1"/>
    </xf>
    <xf numFmtId="0" fontId="0" fillId="0" borderId="26" xfId="0" applyBorder="1"/>
    <xf numFmtId="0" fontId="7" fillId="0" borderId="0" xfId="0" applyFont="1" applyBorder="1"/>
    <xf numFmtId="0" fontId="9" fillId="0" borderId="0" xfId="1" applyFont="1" applyBorder="1"/>
    <xf numFmtId="0" fontId="2" fillId="0" borderId="0" xfId="1" applyFont="1" applyBorder="1"/>
    <xf numFmtId="0" fontId="23" fillId="0" borderId="0" xfId="1" applyFont="1" applyBorder="1"/>
    <xf numFmtId="0" fontId="2" fillId="0" borderId="26" xfId="1" applyFont="1" applyBorder="1"/>
    <xf numFmtId="172" fontId="7" fillId="0" borderId="26" xfId="0" applyNumberFormat="1" applyFont="1" applyBorder="1"/>
    <xf numFmtId="0" fontId="7" fillId="0" borderId="26" xfId="0" applyFont="1" applyBorder="1"/>
    <xf numFmtId="0" fontId="7" fillId="0" borderId="26" xfId="1" applyFont="1" applyBorder="1"/>
    <xf numFmtId="0" fontId="9" fillId="0" borderId="26" xfId="1" applyFont="1" applyBorder="1"/>
    <xf numFmtId="172" fontId="11" fillId="0" borderId="26" xfId="1" applyNumberFormat="1" applyFont="1" applyBorder="1"/>
    <xf numFmtId="0" fontId="23" fillId="0" borderId="26" xfId="1" applyFont="1" applyBorder="1"/>
    <xf numFmtId="0" fontId="39" fillId="0" borderId="26" xfId="0" applyFont="1" applyBorder="1" applyAlignment="1">
      <alignment horizontal="left" vertical="center"/>
    </xf>
    <xf numFmtId="164" fontId="9" fillId="2" borderId="8" xfId="1" applyNumberFormat="1" applyFont="1" applyFill="1" applyBorder="1" applyAlignment="1">
      <alignment horizontal="center"/>
    </xf>
    <xf numFmtId="172" fontId="9" fillId="0" borderId="0" xfId="1" applyNumberFormat="1" applyFont="1" applyFill="1"/>
    <xf numFmtId="168" fontId="3" fillId="0" borderId="0" xfId="2" applyNumberFormat="1" applyFont="1" applyFill="1" applyBorder="1" applyAlignment="1"/>
    <xf numFmtId="0" fontId="64" fillId="0" borderId="0" xfId="0" applyFont="1"/>
    <xf numFmtId="167" fontId="3" fillId="0" borderId="0" xfId="2" applyNumberFormat="1" applyFont="1" applyFill="1" applyBorder="1" applyAlignment="1">
      <alignment horizontal="right"/>
    </xf>
    <xf numFmtId="1" fontId="4" fillId="0" borderId="0" xfId="0" applyNumberFormat="1" applyFont="1" applyAlignment="1">
      <alignment horizontal="right" vertical="center"/>
    </xf>
    <xf numFmtId="167" fontId="7" fillId="0" borderId="1" xfId="0" applyNumberFormat="1" applyFont="1" applyFill="1" applyBorder="1" applyAlignment="1">
      <alignment horizontal="center" vertical="center"/>
    </xf>
    <xf numFmtId="167" fontId="7" fillId="0" borderId="0" xfId="0" applyNumberFormat="1" applyFont="1" applyFill="1" applyAlignment="1">
      <alignment horizontal="center" vertical="center"/>
    </xf>
    <xf numFmtId="168" fontId="3" fillId="0" borderId="0" xfId="2" applyNumberFormat="1" applyFont="1" applyFill="1" applyBorder="1" applyAlignment="1">
      <alignment horizontal="right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164" fontId="2" fillId="0" borderId="0" xfId="2" applyNumberFormat="1" applyFont="1" applyFill="1" applyBorder="1" applyAlignment="1">
      <alignment horizontal="left" wrapText="1"/>
    </xf>
    <xf numFmtId="164" fontId="13" fillId="0" borderId="0" xfId="2" applyNumberFormat="1" applyFont="1" applyFill="1" applyBorder="1" applyAlignment="1">
      <alignment horizontal="left" wrapText="1"/>
    </xf>
    <xf numFmtId="164" fontId="13" fillId="0" borderId="0" xfId="2" applyNumberFormat="1" applyFont="1" applyFill="1" applyBorder="1" applyAlignment="1">
      <alignment horizontal="left"/>
    </xf>
    <xf numFmtId="14" fontId="2" fillId="0" borderId="0" xfId="1" applyNumberFormat="1" applyFont="1" applyAlignment="1">
      <alignment horizontal="right"/>
    </xf>
    <xf numFmtId="0" fontId="20" fillId="0" borderId="3" xfId="0" quotePrefix="1" applyNumberFormat="1" applyFont="1" applyBorder="1" applyAlignment="1">
      <alignment horizontal="distributed"/>
    </xf>
    <xf numFmtId="0" fontId="20" fillId="0" borderId="0" xfId="0" applyNumberFormat="1" applyFont="1" applyBorder="1" applyAlignment="1">
      <alignment horizontal="distributed"/>
    </xf>
    <xf numFmtId="0" fontId="23" fillId="0" borderId="9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172" fontId="11" fillId="0" borderId="9" xfId="0" applyNumberFormat="1" applyFont="1" applyFill="1" applyBorder="1" applyAlignment="1">
      <alignment horizontal="center" vertical="center" wrapText="1"/>
    </xf>
    <xf numFmtId="172" fontId="0" fillId="0" borderId="10" xfId="0" applyNumberFormat="1" applyBorder="1" applyAlignment="1">
      <alignment vertical="center" wrapText="1"/>
    </xf>
    <xf numFmtId="172" fontId="11" fillId="0" borderId="10" xfId="0" applyNumberFormat="1" applyFont="1" applyBorder="1" applyAlignment="1">
      <alignment vertical="center" wrapText="1"/>
    </xf>
    <xf numFmtId="14" fontId="3" fillId="0" borderId="0" xfId="1" applyNumberFormat="1" applyFont="1" applyAlignment="1">
      <alignment horizontal="right"/>
    </xf>
    <xf numFmtId="176" fontId="9" fillId="0" borderId="14" xfId="0" applyNumberFormat="1" applyFont="1" applyBorder="1" applyAlignment="1">
      <alignment horizontal="right"/>
    </xf>
    <xf numFmtId="172" fontId="26" fillId="4" borderId="0" xfId="0" quotePrefix="1" applyNumberFormat="1" applyFont="1" applyFill="1" applyAlignment="1">
      <alignment horizontal="center" vertical="center"/>
    </xf>
    <xf numFmtId="172" fontId="26" fillId="4" borderId="0" xfId="0" applyNumberFormat="1" applyFont="1" applyFill="1" applyAlignment="1">
      <alignment horizontal="center" vertical="center"/>
    </xf>
    <xf numFmtId="172" fontId="0" fillId="0" borderId="0" xfId="0" applyNumberFormat="1" applyAlignment="1">
      <alignment horizontal="center" vertical="center"/>
    </xf>
    <xf numFmtId="172" fontId="27" fillId="4" borderId="0" xfId="0" applyNumberFormat="1" applyFont="1" applyFill="1" applyAlignment="1">
      <alignment horizontal="center" vertical="center"/>
    </xf>
    <xf numFmtId="172" fontId="11" fillId="0" borderId="10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/>
    </xf>
    <xf numFmtId="14" fontId="3" fillId="0" borderId="0" xfId="0" applyNumberFormat="1" applyFont="1" applyAlignment="1">
      <alignment horizontal="right"/>
    </xf>
    <xf numFmtId="0" fontId="23" fillId="0" borderId="9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172" fontId="5" fillId="0" borderId="0" xfId="1" applyNumberFormat="1" applyFont="1" applyAlignment="1">
      <alignment horizontal="center" vertical="center" wrapText="1"/>
    </xf>
    <xf numFmtId="172" fontId="36" fillId="0" borderId="0" xfId="1" applyNumberFormat="1" applyFont="1" applyAlignment="1">
      <alignment horizontal="center" vertical="center" wrapText="1"/>
    </xf>
    <xf numFmtId="0" fontId="37" fillId="0" borderId="0" xfId="0" applyFont="1" applyAlignment="1">
      <alignment horizontal="center" vertical="top" wrapText="1"/>
    </xf>
    <xf numFmtId="1" fontId="11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 vertical="top"/>
    </xf>
    <xf numFmtId="172" fontId="36" fillId="0" borderId="0" xfId="1" applyNumberFormat="1" applyFont="1" applyAlignment="1">
      <alignment horizontal="right" wrapText="1"/>
    </xf>
    <xf numFmtId="172" fontId="36" fillId="0" borderId="0" xfId="1" applyNumberFormat="1" applyFont="1" applyAlignment="1">
      <alignment horizontal="right" vertical="center" wrapText="1"/>
    </xf>
    <xf numFmtId="0" fontId="0" fillId="0" borderId="10" xfId="0" applyBorder="1" applyAlignment="1">
      <alignment vertical="center" wrapText="1"/>
    </xf>
    <xf numFmtId="1" fontId="11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72" fontId="11" fillId="0" borderId="0" xfId="1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11" fillId="0" borderId="9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8" fillId="0" borderId="0" xfId="0" quotePrefix="1" applyFont="1" applyBorder="1" applyAlignment="1">
      <alignment horizontal="center"/>
    </xf>
    <xf numFmtId="1" fontId="23" fillId="0" borderId="0" xfId="0" applyNumberFormat="1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1" fontId="11" fillId="0" borderId="0" xfId="0" applyNumberFormat="1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172" fontId="36" fillId="0" borderId="0" xfId="1" applyNumberFormat="1" applyFont="1" applyBorder="1" applyAlignment="1">
      <alignment horizontal="center" vertical="top" wrapText="1"/>
    </xf>
    <xf numFmtId="0" fontId="36" fillId="0" borderId="0" xfId="0" applyFont="1" applyBorder="1" applyAlignment="1">
      <alignment horizontal="center" vertical="top" wrapText="1"/>
    </xf>
    <xf numFmtId="0" fontId="36" fillId="0" borderId="0" xfId="0" applyFont="1" applyBorder="1" applyAlignment="1">
      <alignment horizontal="center"/>
    </xf>
    <xf numFmtId="1" fontId="23" fillId="0" borderId="0" xfId="0" applyNumberFormat="1" applyFont="1" applyAlignment="1">
      <alignment horizontal="left" vertical="top" wrapText="1"/>
    </xf>
    <xf numFmtId="1" fontId="11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11" fillId="0" borderId="0" xfId="0" applyFont="1" applyAlignment="1">
      <alignment horizontal="center"/>
    </xf>
    <xf numFmtId="172" fontId="11" fillId="0" borderId="3" xfId="0" applyNumberFormat="1" applyFont="1" applyBorder="1" applyAlignment="1">
      <alignment horizontal="center"/>
    </xf>
    <xf numFmtId="172" fontId="11" fillId="0" borderId="0" xfId="0" applyNumberFormat="1" applyFont="1" applyAlignment="1">
      <alignment horizontal="center"/>
    </xf>
    <xf numFmtId="172" fontId="11" fillId="0" borderId="15" xfId="0" applyNumberFormat="1" applyFont="1" applyBorder="1" applyAlignment="1">
      <alignment horizontal="center"/>
    </xf>
    <xf numFmtId="164" fontId="7" fillId="0" borderId="11" xfId="0" applyNumberFormat="1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1" fontId="11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" fontId="11" fillId="0" borderId="0" xfId="0" applyNumberFormat="1" applyFont="1" applyAlignment="1">
      <alignment horizontal="left" vertical="top"/>
    </xf>
    <xf numFmtId="0" fontId="0" fillId="0" borderId="0" xfId="0" applyAlignment="1">
      <alignment horizontal="left" vertical="top"/>
    </xf>
    <xf numFmtId="1" fontId="36" fillId="0" borderId="0" xfId="0" applyNumberFormat="1" applyFont="1" applyAlignment="1">
      <alignment horizontal="center" wrapText="1"/>
    </xf>
    <xf numFmtId="0" fontId="40" fillId="0" borderId="0" xfId="0" applyFont="1" applyAlignment="1">
      <alignment horizontal="center" wrapText="1"/>
    </xf>
    <xf numFmtId="0" fontId="36" fillId="0" borderId="0" xfId="0" applyFont="1" applyAlignment="1">
      <alignment horizontal="right" vertical="center" wrapText="1"/>
    </xf>
    <xf numFmtId="0" fontId="40" fillId="0" borderId="0" xfId="0" applyFont="1" applyAlignment="1">
      <alignment horizontal="right" vertical="center" wrapText="1"/>
    </xf>
  </cellXfs>
  <cellStyles count="59">
    <cellStyle name="20 % - Akzent1 2" xfId="14"/>
    <cellStyle name="20 % - Akzent2 2" xfId="16"/>
    <cellStyle name="20 % - Akzent3 2" xfId="12"/>
    <cellStyle name="20 % - Akzent4 2" xfId="17"/>
    <cellStyle name="20 % - Akzent5 2" xfId="20"/>
    <cellStyle name="20 % - Akzent6 2" xfId="19"/>
    <cellStyle name="40 % - Akzent1 2" xfId="9"/>
    <cellStyle name="40 % - Akzent2 2" xfId="18"/>
    <cellStyle name="40 % - Akzent3 2" xfId="13"/>
    <cellStyle name="40 % - Akzent4 2" xfId="21"/>
    <cellStyle name="40 % - Akzent5 2" xfId="22"/>
    <cellStyle name="40 % - Akzent6 2" xfId="23"/>
    <cellStyle name="60 % - Akzent1 2" xfId="24"/>
    <cellStyle name="60 % - Akzent2 2" xfId="25"/>
    <cellStyle name="60 % - Akzent3 2" xfId="26"/>
    <cellStyle name="60 % - Akzent4 2" xfId="27"/>
    <cellStyle name="60 % - Akzent5 2" xfId="28"/>
    <cellStyle name="60 % - Akzent6 2" xfId="29"/>
    <cellStyle name="Akzent1 2" xfId="30"/>
    <cellStyle name="Akzent2 2" xfId="31"/>
    <cellStyle name="Akzent3 2" xfId="32"/>
    <cellStyle name="Akzent4 2" xfId="33"/>
    <cellStyle name="Akzent5 2" xfId="34"/>
    <cellStyle name="Akzent6 2" xfId="35"/>
    <cellStyle name="Ausgabe 2" xfId="36"/>
    <cellStyle name="Berechnung 2" xfId="37"/>
    <cellStyle name="Eingabe 2" xfId="38"/>
    <cellStyle name="Ergebnis 2" xfId="39"/>
    <cellStyle name="Erklärender Text 2" xfId="40"/>
    <cellStyle name="Gut 2" xfId="41"/>
    <cellStyle name="Komma 2" xfId="11"/>
    <cellStyle name="Komma 2 2" xfId="57"/>
    <cellStyle name="Komma 3" xfId="56"/>
    <cellStyle name="Neutral 2" xfId="42"/>
    <cellStyle name="Normal_FeinverteiltPrototyp" xfId="54"/>
    <cellStyle name="Notiz 2" xfId="43"/>
    <cellStyle name="Prozent 2" xfId="5"/>
    <cellStyle name="Prozent 2 2" xfId="10"/>
    <cellStyle name="Prozent 3" xfId="53"/>
    <cellStyle name="Schlecht 2" xfId="44"/>
    <cellStyle name="Standard" xfId="0" builtinId="0"/>
    <cellStyle name="Standard 2" xfId="3"/>
    <cellStyle name="Standard 2 2" xfId="8"/>
    <cellStyle name="Standard 3" xfId="4"/>
    <cellStyle name="Standard 3 2" xfId="6"/>
    <cellStyle name="Standard 3 3" xfId="7"/>
    <cellStyle name="Standard 4" xfId="15"/>
    <cellStyle name="Standard 4 2" xfId="58"/>
    <cellStyle name="Standard 5" xfId="55"/>
    <cellStyle name="Standard_FVP0101" xfId="1"/>
    <cellStyle name="Standard_ZIVI0101" xfId="2"/>
    <cellStyle name="Überschrift 1 2" xfId="46"/>
    <cellStyle name="Überschrift 2 2" xfId="47"/>
    <cellStyle name="Überschrift 3 2" xfId="48"/>
    <cellStyle name="Überschrift 4 2" xfId="49"/>
    <cellStyle name="Überschrift 5" xfId="45"/>
    <cellStyle name="Verknüpfte Zelle 2" xfId="50"/>
    <cellStyle name="Warnender Text 2" xfId="51"/>
    <cellStyle name="Zelle überprüfen 2" xfId="5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29"/>
  <sheetViews>
    <sheetView tabSelected="1" zoomScaleNormal="100" workbookViewId="0"/>
  </sheetViews>
  <sheetFormatPr baseColWidth="10" defaultColWidth="9.140625" defaultRowHeight="15"/>
  <cols>
    <col min="1" max="1" width="4.7109375" style="1" bestFit="1" customWidth="1"/>
    <col min="2" max="2" width="46.28515625" style="2" bestFit="1" customWidth="1"/>
    <col min="3" max="3" width="7" style="3" bestFit="1" customWidth="1"/>
    <col min="4" max="4" width="21.28515625" style="4" customWidth="1"/>
    <col min="5" max="5" width="2.85546875" style="4" customWidth="1"/>
    <col min="6" max="6" width="20.140625" style="5" bestFit="1" customWidth="1"/>
    <col min="7" max="7" width="3" style="3" bestFit="1" customWidth="1"/>
    <col min="8" max="8" width="9.28515625" style="6" bestFit="1" customWidth="1"/>
    <col min="9" max="9" width="2.5703125" style="6" bestFit="1" customWidth="1"/>
    <col min="10" max="10" width="2.5703125" style="36" bestFit="1" customWidth="1"/>
    <col min="11" max="11" width="3.7109375" style="7" customWidth="1"/>
  </cols>
  <sheetData>
    <row r="1" spans="1:13">
      <c r="G1" s="402">
        <v>511</v>
      </c>
      <c r="H1" s="402"/>
      <c r="I1" s="402"/>
      <c r="J1" s="402"/>
      <c r="K1" s="402"/>
    </row>
    <row r="2" spans="1:13">
      <c r="F2" s="406" t="s">
        <v>745</v>
      </c>
      <c r="G2" s="406"/>
      <c r="H2" s="406"/>
      <c r="I2" s="406"/>
      <c r="J2" s="406"/>
      <c r="K2" s="406"/>
    </row>
    <row r="3" spans="1:13">
      <c r="J3" s="6"/>
    </row>
    <row r="4" spans="1:13">
      <c r="J4" s="6"/>
    </row>
    <row r="5" spans="1:13" ht="18">
      <c r="A5" s="403" t="s">
        <v>0</v>
      </c>
      <c r="B5" s="8" t="s">
        <v>741</v>
      </c>
      <c r="C5" s="9" t="s">
        <v>1</v>
      </c>
      <c r="D5" s="10">
        <v>2016</v>
      </c>
      <c r="E5" s="9" t="s">
        <v>1</v>
      </c>
      <c r="F5" s="10">
        <v>2015</v>
      </c>
      <c r="G5" s="11" t="s">
        <v>2</v>
      </c>
      <c r="H5" s="12" t="s">
        <v>3</v>
      </c>
      <c r="I5" s="8"/>
      <c r="J5" s="404" t="s">
        <v>4</v>
      </c>
      <c r="K5" s="405"/>
    </row>
    <row r="6" spans="1:13" ht="18">
      <c r="A6" s="403"/>
      <c r="B6" s="8" t="s">
        <v>742</v>
      </c>
      <c r="C6" s="13"/>
      <c r="D6" s="14">
        <f>D9/F9</f>
        <v>0.97833198994831883</v>
      </c>
      <c r="E6" s="8"/>
      <c r="F6" s="14">
        <v>1</v>
      </c>
      <c r="G6" s="11"/>
      <c r="H6" s="12" t="s">
        <v>743</v>
      </c>
      <c r="I6" s="8"/>
      <c r="J6" s="15"/>
      <c r="K6" s="16"/>
    </row>
    <row r="7" spans="1:13" ht="18">
      <c r="A7" s="17"/>
      <c r="B7" s="18"/>
      <c r="C7" s="19"/>
      <c r="D7" s="20"/>
      <c r="E7" s="20"/>
      <c r="F7" s="21"/>
      <c r="G7" s="22"/>
      <c r="H7" s="23"/>
      <c r="I7" s="24"/>
      <c r="J7" s="25"/>
      <c r="K7" s="26"/>
      <c r="M7" s="47"/>
    </row>
    <row r="8" spans="1:13" ht="18">
      <c r="A8" s="17"/>
      <c r="B8" s="18"/>
      <c r="C8" s="19"/>
      <c r="D8" s="27"/>
      <c r="E8" s="20"/>
      <c r="F8" s="21"/>
      <c r="G8" s="22"/>
      <c r="H8" s="23"/>
      <c r="I8" s="24"/>
      <c r="J8" s="25"/>
      <c r="K8" s="26"/>
    </row>
    <row r="9" spans="1:13" ht="18">
      <c r="A9" s="17"/>
      <c r="B9" s="18"/>
      <c r="C9" s="19"/>
      <c r="D9" s="28">
        <f>SUM(D12:D51)</f>
        <v>2063.4</v>
      </c>
      <c r="E9" s="20"/>
      <c r="F9" s="28">
        <v>2109.1000000000008</v>
      </c>
      <c r="G9" s="318"/>
      <c r="H9" s="23"/>
      <c r="I9" s="24"/>
      <c r="J9" s="25"/>
      <c r="K9" s="26"/>
    </row>
    <row r="10" spans="1:13" ht="18.75" thickBot="1">
      <c r="A10" s="29"/>
      <c r="B10" s="30" t="s">
        <v>2</v>
      </c>
      <c r="C10" s="31" t="s">
        <v>2</v>
      </c>
      <c r="D10" s="32"/>
      <c r="E10" s="32"/>
      <c r="F10" s="32"/>
      <c r="G10" s="32"/>
      <c r="H10" s="32" t="s">
        <v>2</v>
      </c>
      <c r="I10" s="8"/>
      <c r="J10" s="15"/>
      <c r="K10" s="33" t="s">
        <v>5</v>
      </c>
    </row>
    <row r="11" spans="1:13" ht="6" customHeight="1">
      <c r="A11" s="29"/>
      <c r="B11" s="30"/>
      <c r="C11" s="31"/>
      <c r="D11" s="313"/>
      <c r="E11" s="313"/>
      <c r="F11" s="313"/>
      <c r="G11" s="313"/>
      <c r="H11" s="313"/>
      <c r="I11" s="8"/>
      <c r="J11" s="15"/>
      <c r="K11" s="33"/>
    </row>
    <row r="12" spans="1:13" ht="26.25">
      <c r="A12" s="60" t="s">
        <v>6</v>
      </c>
      <c r="B12" s="59" t="s">
        <v>94</v>
      </c>
      <c r="D12" s="62">
        <f>ROUND(VLOOKUP(K12,'POR-Auswertung'!A:L,12,FALSE)/1000000,2)</f>
        <v>290.91000000000003</v>
      </c>
      <c r="E12" s="35"/>
      <c r="F12" s="62">
        <v>341.55</v>
      </c>
      <c r="G12" s="314"/>
      <c r="H12" s="315">
        <f>(D12-F12)/F12</f>
        <v>-0.14826526130873952</v>
      </c>
      <c r="K12" s="33">
        <v>11</v>
      </c>
    </row>
    <row r="13" spans="1:13" ht="26.25">
      <c r="A13" s="60"/>
      <c r="B13" s="59" t="s">
        <v>555</v>
      </c>
      <c r="D13" s="62">
        <f>ROUND(VLOOKUP(K13,'POR-Auswertung'!A:L,12,FALSE)/1000000,2)</f>
        <v>3.95</v>
      </c>
      <c r="E13" s="35"/>
      <c r="F13" s="62">
        <v>4.07</v>
      </c>
      <c r="G13" s="314"/>
      <c r="H13" s="315">
        <f t="shared" ref="H13:H51" si="0">(D13-F13)/F13</f>
        <v>-2.9484029484029509E-2</v>
      </c>
      <c r="K13" s="33">
        <v>22</v>
      </c>
    </row>
    <row r="14" spans="1:13" ht="39">
      <c r="A14" s="60" t="s">
        <v>2</v>
      </c>
      <c r="B14" s="59" t="s">
        <v>645</v>
      </c>
      <c r="D14" s="62">
        <f>ROUND(VLOOKUP(K14,'POR-Auswertung'!A:L,12,FALSE)/1000000,2)</f>
        <v>1.17</v>
      </c>
      <c r="E14" s="35"/>
      <c r="F14" s="62">
        <v>1.08</v>
      </c>
      <c r="G14" s="314"/>
      <c r="H14" s="315">
        <f t="shared" si="0"/>
        <v>8.333333333333319E-2</v>
      </c>
      <c r="K14" s="33">
        <v>77</v>
      </c>
    </row>
    <row r="15" spans="1:13" ht="26.25">
      <c r="A15" s="60"/>
      <c r="B15" s="63" t="s">
        <v>95</v>
      </c>
      <c r="D15" s="62">
        <f>ROUND(VLOOKUP(K15,'POR-Auswertung'!A:L,12,FALSE)/1000000,2)</f>
        <v>0.55000000000000004</v>
      </c>
      <c r="E15" s="35"/>
      <c r="F15" s="62">
        <v>0.52</v>
      </c>
      <c r="G15" s="314"/>
      <c r="H15" s="315">
        <f t="shared" si="0"/>
        <v>5.7692307692307744E-2</v>
      </c>
      <c r="K15" s="33">
        <v>81</v>
      </c>
    </row>
    <row r="16" spans="1:13">
      <c r="A16" s="60" t="s">
        <v>9</v>
      </c>
      <c r="B16" s="34" t="s">
        <v>552</v>
      </c>
      <c r="C16" s="3" t="s">
        <v>10</v>
      </c>
      <c r="D16" s="62">
        <f>ROUND(VLOOKUP(K16,'POR-Auswertung'!A:L,12,FALSE)/1000000,2)</f>
        <v>1094.3399999999999</v>
      </c>
      <c r="E16" s="316"/>
      <c r="F16" s="40">
        <v>1083.19</v>
      </c>
      <c r="G16" s="1"/>
      <c r="H16" s="315">
        <f t="shared" si="0"/>
        <v>1.0293669623980893E-2</v>
      </c>
      <c r="K16" s="33">
        <v>8</v>
      </c>
    </row>
    <row r="17" spans="1:11">
      <c r="A17" s="60"/>
      <c r="B17" s="37" t="s">
        <v>11</v>
      </c>
      <c r="C17" s="3" t="s">
        <v>12</v>
      </c>
      <c r="D17" s="62">
        <f>ROUND(VLOOKUP(K17,'POR-Auswertung'!A:L,12,FALSE)/1000000,2)</f>
        <v>243.17</v>
      </c>
      <c r="E17" s="317"/>
      <c r="F17" s="40">
        <v>254.38</v>
      </c>
      <c r="G17" s="1"/>
      <c r="H17" s="315">
        <f t="shared" si="0"/>
        <v>-4.4067929868700402E-2</v>
      </c>
      <c r="K17" s="33">
        <v>67</v>
      </c>
    </row>
    <row r="18" spans="1:11">
      <c r="A18" s="60"/>
      <c r="B18" s="37" t="s">
        <v>2</v>
      </c>
      <c r="C18" s="3" t="s">
        <v>13</v>
      </c>
      <c r="D18" s="62">
        <f>ROUND(VLOOKUP(K18,'POR-Auswertung'!A:L,12,FALSE)/1000000,2)</f>
        <v>4.54</v>
      </c>
      <c r="E18" s="317"/>
      <c r="F18" s="40">
        <v>4.68</v>
      </c>
      <c r="G18" s="1"/>
      <c r="H18" s="315">
        <f t="shared" si="0"/>
        <v>-2.9914529914529846E-2</v>
      </c>
      <c r="K18" s="33">
        <v>69</v>
      </c>
    </row>
    <row r="19" spans="1:11">
      <c r="A19" s="60" t="s">
        <v>14</v>
      </c>
      <c r="B19" s="34" t="s">
        <v>15</v>
      </c>
      <c r="C19" s="3" t="s">
        <v>10</v>
      </c>
      <c r="D19" s="62">
        <f>ROUND(VLOOKUP(K19,'POR-Auswertung'!A:L,12,FALSE)/1000000,2)</f>
        <v>118.76</v>
      </c>
      <c r="E19" s="41"/>
      <c r="F19" s="40">
        <v>116.17</v>
      </c>
      <c r="G19" s="316"/>
      <c r="H19" s="315">
        <f t="shared" si="0"/>
        <v>2.2294912628045137E-2</v>
      </c>
      <c r="K19" s="33">
        <v>9</v>
      </c>
    </row>
    <row r="20" spans="1:11">
      <c r="A20" s="60"/>
      <c r="B20" s="37" t="s">
        <v>16</v>
      </c>
      <c r="C20" s="3" t="s">
        <v>12</v>
      </c>
      <c r="D20" s="62">
        <f>ROUND(VLOOKUP(K20,'POR-Auswertung'!A:L,12,FALSE)/1000000,2)</f>
        <v>23.48</v>
      </c>
      <c r="E20" s="41"/>
      <c r="F20" s="40">
        <v>25.6</v>
      </c>
      <c r="G20" s="317"/>
      <c r="H20" s="315">
        <f t="shared" si="0"/>
        <v>-8.2812500000000039E-2</v>
      </c>
      <c r="K20" s="33">
        <v>68</v>
      </c>
    </row>
    <row r="21" spans="1:11">
      <c r="A21" s="60"/>
      <c r="B21" s="37" t="s">
        <v>2</v>
      </c>
      <c r="C21" s="3" t="s">
        <v>13</v>
      </c>
      <c r="D21" s="62">
        <f>ROUND(VLOOKUP(K21,'POR-Auswertung'!A:L,12,FALSE)/1000000,2)</f>
        <v>1.54</v>
      </c>
      <c r="E21" s="41"/>
      <c r="F21" s="40">
        <v>1.61</v>
      </c>
      <c r="G21" s="317"/>
      <c r="H21" s="315">
        <f t="shared" si="0"/>
        <v>-4.3478260869565251E-2</v>
      </c>
      <c r="K21" s="33">
        <v>70</v>
      </c>
    </row>
    <row r="22" spans="1:11" ht="26.25">
      <c r="A22" s="60" t="s">
        <v>17</v>
      </c>
      <c r="B22" s="59" t="s">
        <v>553</v>
      </c>
      <c r="D22" s="62">
        <f>ROUND(VLOOKUP(K22,'POR-Auswertung'!A:L,12,FALSE)/1000000,2)</f>
        <v>7.97</v>
      </c>
      <c r="F22" s="64">
        <v>7.88</v>
      </c>
      <c r="H22" s="315">
        <f t="shared" si="0"/>
        <v>1.1421319796954297E-2</v>
      </c>
      <c r="K22" s="33">
        <v>31</v>
      </c>
    </row>
    <row r="23" spans="1:11" ht="26.25">
      <c r="A23" s="60" t="s">
        <v>20</v>
      </c>
      <c r="B23" s="59" t="s">
        <v>96</v>
      </c>
      <c r="D23" s="62">
        <f>ROUND(VLOOKUP(K23,'POR-Auswertung'!A:L,12,FALSE)/1000000,2)</f>
        <v>1.32</v>
      </c>
      <c r="F23" s="62">
        <v>3.39</v>
      </c>
      <c r="H23" s="315">
        <f t="shared" si="0"/>
        <v>-0.61061946902654873</v>
      </c>
      <c r="K23" s="33">
        <v>25</v>
      </c>
    </row>
    <row r="24" spans="1:11" ht="26.25">
      <c r="A24" s="60" t="s">
        <v>22</v>
      </c>
      <c r="B24" s="59" t="s">
        <v>97</v>
      </c>
      <c r="D24" s="62">
        <f>ROUND(VLOOKUP(K24,'POR-Auswertung'!A:L,12,FALSE)/1000000,2)</f>
        <v>0.02</v>
      </c>
      <c r="F24" s="62">
        <v>0.05</v>
      </c>
      <c r="H24" s="315">
        <f t="shared" si="0"/>
        <v>-0.6</v>
      </c>
      <c r="K24" s="33">
        <v>54</v>
      </c>
    </row>
    <row r="25" spans="1:11">
      <c r="A25" s="60" t="s">
        <v>24</v>
      </c>
      <c r="B25" s="34" t="s">
        <v>639</v>
      </c>
      <c r="C25" s="3" t="s">
        <v>10</v>
      </c>
      <c r="D25" s="62">
        <f>ROUND(VLOOKUP(K25,'POR-Auswertung'!A:L,12,FALSE)/1000000,2)</f>
        <v>71.900000000000006</v>
      </c>
      <c r="E25" s="41"/>
      <c r="F25" s="40">
        <v>64.650000000000006</v>
      </c>
      <c r="G25" s="314"/>
      <c r="H25" s="315">
        <f t="shared" si="0"/>
        <v>0.11214230471771074</v>
      </c>
      <c r="K25" s="33">
        <v>29</v>
      </c>
    </row>
    <row r="26" spans="1:11">
      <c r="A26" s="60"/>
      <c r="B26" s="37" t="s">
        <v>639</v>
      </c>
      <c r="C26" s="3" t="s">
        <v>12</v>
      </c>
      <c r="D26" s="62">
        <f>ROUND(VLOOKUP(K26,'POR-Auswertung'!A:L,12,FALSE)/1000000,2)</f>
        <v>4.68</v>
      </c>
      <c r="E26" s="41"/>
      <c r="F26" s="40">
        <v>4.59</v>
      </c>
      <c r="G26" s="314"/>
      <c r="H26" s="315">
        <f t="shared" si="0"/>
        <v>1.960784313725487E-2</v>
      </c>
      <c r="K26" s="33">
        <v>75</v>
      </c>
    </row>
    <row r="27" spans="1:11">
      <c r="A27" s="60" t="s">
        <v>2</v>
      </c>
      <c r="B27" s="34" t="s">
        <v>641</v>
      </c>
      <c r="C27" s="3" t="s">
        <v>10</v>
      </c>
      <c r="D27" s="62">
        <f>ROUND(VLOOKUP(K27,'POR-Auswertung'!A:L,12,FALSE)/1000000,2)</f>
        <v>5.51</v>
      </c>
      <c r="E27" s="41"/>
      <c r="F27" s="40">
        <v>5.74</v>
      </c>
      <c r="G27" s="314"/>
      <c r="H27" s="315">
        <f t="shared" si="0"/>
        <v>-4.0069686411149899E-2</v>
      </c>
      <c r="K27" s="33">
        <v>27</v>
      </c>
    </row>
    <row r="28" spans="1:11">
      <c r="A28" s="60"/>
      <c r="B28" s="37" t="s">
        <v>642</v>
      </c>
      <c r="C28" s="3" t="s">
        <v>12</v>
      </c>
      <c r="D28" s="62">
        <f>ROUND(VLOOKUP(K28,'POR-Auswertung'!A:L,12,FALSE)/1000000,2)</f>
        <v>0.86</v>
      </c>
      <c r="E28" s="41"/>
      <c r="F28" s="40">
        <v>0.9</v>
      </c>
      <c r="G28" s="314"/>
      <c r="H28" s="315">
        <f t="shared" si="0"/>
        <v>-4.4444444444444481E-2</v>
      </c>
      <c r="K28" s="33">
        <v>76</v>
      </c>
    </row>
    <row r="29" spans="1:11" ht="26.25">
      <c r="A29" s="60" t="s">
        <v>25</v>
      </c>
      <c r="B29" s="59" t="s">
        <v>98</v>
      </c>
      <c r="D29" s="62">
        <f>ROUND(VLOOKUP(K29,'POR-Auswertung'!A:L,12,FALSE)/1000000,2)</f>
        <v>8.75</v>
      </c>
      <c r="E29" s="35"/>
      <c r="F29" s="62">
        <v>10.74</v>
      </c>
      <c r="G29" s="314"/>
      <c r="H29" s="315">
        <f t="shared" si="0"/>
        <v>-0.18528864059590319</v>
      </c>
      <c r="K29" s="33">
        <v>24</v>
      </c>
    </row>
    <row r="30" spans="1:11" ht="26.25">
      <c r="A30" s="60"/>
      <c r="B30" s="59" t="s">
        <v>556</v>
      </c>
      <c r="D30" s="62">
        <f>ROUND(VLOOKUP(K30,'POR-Auswertung'!A:L,12,FALSE)/1000000,2)</f>
        <v>4.9800000000000004</v>
      </c>
      <c r="F30" s="62">
        <v>2.88</v>
      </c>
      <c r="H30" s="315">
        <f t="shared" si="0"/>
        <v>0.72916666666666685</v>
      </c>
      <c r="K30" s="33">
        <v>43</v>
      </c>
    </row>
    <row r="31" spans="1:11" ht="26.25">
      <c r="A31" s="60" t="s">
        <v>29</v>
      </c>
      <c r="B31" s="59" t="s">
        <v>99</v>
      </c>
      <c r="D31" s="62">
        <f>ROUND(VLOOKUP(K31,'POR-Auswertung'!A:L,12,FALSE)/1000000,2)</f>
        <v>15.16</v>
      </c>
      <c r="F31" s="62">
        <v>14</v>
      </c>
      <c r="H31" s="315">
        <f t="shared" si="0"/>
        <v>8.2857142857142865E-2</v>
      </c>
      <c r="K31" s="33">
        <v>28</v>
      </c>
    </row>
    <row r="32" spans="1:11" ht="26.25">
      <c r="A32" s="60"/>
      <c r="B32" s="59" t="s">
        <v>100</v>
      </c>
      <c r="D32" s="62">
        <f>ROUND(VLOOKUP(K32,'POR-Auswertung'!A:L,12,FALSE)/1000000,2)</f>
        <v>24.4</v>
      </c>
      <c r="F32" s="62">
        <v>23.46</v>
      </c>
      <c r="H32" s="315">
        <f t="shared" si="0"/>
        <v>4.0068201193520787E-2</v>
      </c>
      <c r="K32" s="33">
        <v>18</v>
      </c>
    </row>
    <row r="33" spans="1:14" ht="26.25">
      <c r="A33" s="60" t="s">
        <v>30</v>
      </c>
      <c r="B33" s="59" t="s">
        <v>101</v>
      </c>
      <c r="D33" s="62">
        <f>ROUND(VLOOKUP(K33,'POR-Auswertung'!A:L,12,FALSE)/1000000,2)</f>
        <v>2.15</v>
      </c>
      <c r="F33" s="62">
        <v>2.63</v>
      </c>
      <c r="H33" s="315">
        <f t="shared" si="0"/>
        <v>-0.18250950570342206</v>
      </c>
      <c r="K33" s="33">
        <v>34</v>
      </c>
    </row>
    <row r="34" spans="1:14" ht="15" customHeight="1">
      <c r="A34" s="60" t="s">
        <v>33</v>
      </c>
      <c r="B34" s="34" t="s">
        <v>34</v>
      </c>
      <c r="C34" s="3" t="s">
        <v>10</v>
      </c>
      <c r="D34" s="62">
        <f>ROUND(VLOOKUP(K34,'POR-Auswertung'!A:L,12,FALSE)/1000000,2)</f>
        <v>25.7</v>
      </c>
      <c r="F34" s="62">
        <v>25.65</v>
      </c>
      <c r="G34" s="41"/>
      <c r="H34" s="315">
        <f t="shared" si="0"/>
        <v>1.9493177387914509E-3</v>
      </c>
      <c r="K34" s="33">
        <v>93</v>
      </c>
    </row>
    <row r="35" spans="1:14">
      <c r="A35" s="60"/>
      <c r="B35" s="37" t="s">
        <v>35</v>
      </c>
      <c r="C35" s="3" t="s">
        <v>12</v>
      </c>
      <c r="D35" s="62">
        <f>ROUND(VLOOKUP(K35,'POR-Auswertung'!A:L,12,FALSE)/1000000,2)</f>
        <v>41.14</v>
      </c>
      <c r="F35" s="62">
        <v>41.39</v>
      </c>
      <c r="G35" s="41"/>
      <c r="H35" s="315">
        <f t="shared" si="0"/>
        <v>-6.040106305870983E-3</v>
      </c>
      <c r="K35" s="33">
        <v>92</v>
      </c>
    </row>
    <row r="36" spans="1:14">
      <c r="A36" s="60"/>
      <c r="B36" s="34"/>
      <c r="C36" s="3" t="s">
        <v>13</v>
      </c>
      <c r="D36" s="62">
        <v>0</v>
      </c>
      <c r="F36" s="62">
        <v>0</v>
      </c>
      <c r="G36" s="41"/>
      <c r="H36" s="315" t="str">
        <f>IF(F36=0,"",(D36-F36)/F36)</f>
        <v/>
      </c>
      <c r="K36" s="33">
        <v>94</v>
      </c>
      <c r="N36" s="65"/>
    </row>
    <row r="37" spans="1:14">
      <c r="A37" s="60" t="s">
        <v>2</v>
      </c>
      <c r="B37" s="34" t="s">
        <v>36</v>
      </c>
      <c r="C37" s="3" t="s">
        <v>10</v>
      </c>
      <c r="D37" s="62">
        <f>ROUND(VLOOKUP(K37,'POR-Auswertung'!A:L,12,FALSE)/1000000,2)</f>
        <v>31.28</v>
      </c>
      <c r="F37" s="62">
        <v>31.01</v>
      </c>
      <c r="G37" s="41"/>
      <c r="H37" s="315">
        <f t="shared" si="0"/>
        <v>8.7068687520154651E-3</v>
      </c>
      <c r="K37" s="33">
        <v>96</v>
      </c>
    </row>
    <row r="38" spans="1:14">
      <c r="A38" s="60"/>
      <c r="B38" s="37" t="s">
        <v>37</v>
      </c>
      <c r="C38" s="3" t="s">
        <v>12</v>
      </c>
      <c r="D38" s="62">
        <f>ROUND(VLOOKUP(K38,'POR-Auswertung'!A:L,12,FALSE)/1000000,2)</f>
        <v>17.87</v>
      </c>
      <c r="F38" s="62">
        <v>18.27</v>
      </c>
      <c r="G38" s="41"/>
      <c r="H38" s="315">
        <f t="shared" si="0"/>
        <v>-2.1893814997263197E-2</v>
      </c>
      <c r="K38" s="33">
        <v>95</v>
      </c>
    </row>
    <row r="39" spans="1:14">
      <c r="A39" s="60"/>
      <c r="B39" s="37"/>
      <c r="C39" s="3" t="s">
        <v>13</v>
      </c>
      <c r="D39" s="62">
        <v>0</v>
      </c>
      <c r="F39" s="62">
        <v>0</v>
      </c>
      <c r="G39" s="41"/>
      <c r="H39" s="315" t="str">
        <f>IF(F39=0,"",(D39-F39)/F39)</f>
        <v/>
      </c>
      <c r="K39" s="33">
        <v>97</v>
      </c>
    </row>
    <row r="40" spans="1:14">
      <c r="A40" s="60" t="s">
        <v>38</v>
      </c>
      <c r="B40" s="34" t="s">
        <v>39</v>
      </c>
      <c r="C40" s="3" t="s">
        <v>10</v>
      </c>
      <c r="D40" s="62">
        <f>ROUND(VLOOKUP(K40,'POR-Auswertung'!A:L,12,FALSE)/1000000,2)</f>
        <v>2.94</v>
      </c>
      <c r="F40" s="40">
        <v>3.2</v>
      </c>
      <c r="G40" s="316"/>
      <c r="H40" s="315">
        <f t="shared" si="0"/>
        <v>-8.1250000000000072E-2</v>
      </c>
      <c r="I40" s="41"/>
      <c r="K40" s="33">
        <v>98</v>
      </c>
    </row>
    <row r="41" spans="1:14">
      <c r="A41" s="60"/>
      <c r="B41" s="37" t="s">
        <v>40</v>
      </c>
      <c r="C41" s="3" t="s">
        <v>12</v>
      </c>
      <c r="D41" s="62">
        <f>ROUND(VLOOKUP(K41,'POR-Auswertung'!A:L,12,FALSE)/1000000,2)</f>
        <v>0.66</v>
      </c>
      <c r="F41" s="40">
        <v>0.75</v>
      </c>
      <c r="G41" s="317"/>
      <c r="H41" s="315">
        <f>(D41-F41)/F41</f>
        <v>-0.11999999999999995</v>
      </c>
      <c r="I41" s="41"/>
      <c r="K41" s="33">
        <v>99</v>
      </c>
    </row>
    <row r="42" spans="1:14">
      <c r="A42" s="60"/>
      <c r="B42" s="37"/>
      <c r="C42" s="3" t="s">
        <v>13</v>
      </c>
      <c r="D42" s="62">
        <f>ROUND(VLOOKUP(K42,'POR-Auswertung'!A:L,12,FALSE)/1000000,2)</f>
        <v>0.97</v>
      </c>
      <c r="F42" s="40">
        <v>0.98</v>
      </c>
      <c r="G42" s="317"/>
      <c r="H42" s="315">
        <f>IF(F42=0,"",(D42-F42)/F42)</f>
        <v>-1.0204081632653071E-2</v>
      </c>
      <c r="I42" s="41"/>
      <c r="K42" s="33">
        <v>100</v>
      </c>
    </row>
    <row r="43" spans="1:14" ht="26.25">
      <c r="A43" s="60" t="s">
        <v>41</v>
      </c>
      <c r="B43" s="59" t="s">
        <v>102</v>
      </c>
      <c r="D43" s="62">
        <f>ROUND(VLOOKUP(K43,'POR-Auswertung'!A:L,12,FALSE)/1000000,2)</f>
        <v>2.35</v>
      </c>
      <c r="E43" s="35"/>
      <c r="F43" s="62">
        <v>2.17</v>
      </c>
      <c r="G43" s="314"/>
      <c r="H43" s="315">
        <f t="shared" si="0"/>
        <v>8.294930875576044E-2</v>
      </c>
      <c r="K43" s="33">
        <v>13</v>
      </c>
    </row>
    <row r="44" spans="1:14" ht="26.25">
      <c r="A44" s="60" t="s">
        <v>2</v>
      </c>
      <c r="B44" s="59" t="s">
        <v>586</v>
      </c>
      <c r="D44" s="62">
        <f>ROUND(VLOOKUP(K44,'POR-Auswertung'!A:L,12,FALSE)/1000000,2)</f>
        <v>0.22</v>
      </c>
      <c r="E44" s="41"/>
      <c r="F44" s="62">
        <v>0.23</v>
      </c>
      <c r="G44" s="314"/>
      <c r="H44" s="315">
        <f t="shared" si="0"/>
        <v>-4.3478260869565251E-2</v>
      </c>
      <c r="K44" s="33">
        <v>90</v>
      </c>
    </row>
    <row r="45" spans="1:14" ht="26.25">
      <c r="A45" s="60" t="s">
        <v>2</v>
      </c>
      <c r="B45" s="59" t="s">
        <v>103</v>
      </c>
      <c r="D45" s="62">
        <f>ROUND(VLOOKUP(K45,'POR-Auswertung'!A:L,12,FALSE)/1000000,2)</f>
        <v>0.1</v>
      </c>
      <c r="E45" s="35"/>
      <c r="F45" s="62">
        <v>0.28999999999999998</v>
      </c>
      <c r="G45" s="314"/>
      <c r="H45" s="315">
        <f t="shared" si="0"/>
        <v>-0.65517241379310343</v>
      </c>
      <c r="K45" s="33">
        <v>74</v>
      </c>
    </row>
    <row r="46" spans="1:14" ht="26.25">
      <c r="A46" s="338"/>
      <c r="B46" s="59" t="s">
        <v>104</v>
      </c>
      <c r="D46" s="62">
        <f>ROUND(VLOOKUP(K46,'POR-Auswertung'!A:L,12,FALSE)/1000000,2)</f>
        <v>0.12</v>
      </c>
      <c r="E46" s="35"/>
      <c r="F46" s="62">
        <v>0.22</v>
      </c>
      <c r="G46" s="314"/>
      <c r="H46" s="315">
        <f t="shared" si="0"/>
        <v>-0.45454545454545459</v>
      </c>
      <c r="K46" s="33">
        <v>21</v>
      </c>
    </row>
    <row r="47" spans="1:14" ht="26.25">
      <c r="A47" s="60"/>
      <c r="B47" s="59" t="s">
        <v>557</v>
      </c>
      <c r="D47" s="62">
        <f>ROUND(VLOOKUP(K47,'POR-Auswertung'!A:L,12,FALSE)/1000000,2)</f>
        <v>1.35</v>
      </c>
      <c r="E47" s="35"/>
      <c r="F47" s="62">
        <v>2.13</v>
      </c>
      <c r="G47" s="314"/>
      <c r="H47" s="315">
        <f t="shared" si="0"/>
        <v>-0.36619718309859145</v>
      </c>
      <c r="K47" s="33">
        <v>47</v>
      </c>
    </row>
    <row r="48" spans="1:14" ht="26.25">
      <c r="A48" s="60" t="s">
        <v>2</v>
      </c>
      <c r="B48" s="59" t="s">
        <v>105</v>
      </c>
      <c r="D48" s="62">
        <f>ROUND(VLOOKUP(K48,'POR-Auswertung'!A:L,12,FALSE)/1000000,2)</f>
        <v>0.05</v>
      </c>
      <c r="E48" s="35"/>
      <c r="F48" s="62">
        <v>0.79</v>
      </c>
      <c r="G48" s="314"/>
      <c r="H48" s="315">
        <f t="shared" si="0"/>
        <v>-0.93670886075949367</v>
      </c>
      <c r="K48" s="33">
        <v>91</v>
      </c>
    </row>
    <row r="49" spans="1:11" ht="26.25">
      <c r="A49" s="60" t="s">
        <v>42</v>
      </c>
      <c r="B49" s="59" t="s">
        <v>106</v>
      </c>
      <c r="D49" s="62">
        <f>ROUND(VLOOKUP(K49,'POR-Auswertung'!A:L,12,FALSE)/1000000,2)</f>
        <v>5.75</v>
      </c>
      <c r="E49" s="35"/>
      <c r="F49" s="62">
        <v>5.55</v>
      </c>
      <c r="G49" s="314"/>
      <c r="H49" s="315">
        <f t="shared" si="0"/>
        <v>3.603603603603607E-2</v>
      </c>
      <c r="K49" s="33">
        <v>15</v>
      </c>
    </row>
    <row r="50" spans="1:11">
      <c r="A50" s="60" t="s">
        <v>45</v>
      </c>
      <c r="B50" s="42" t="s">
        <v>567</v>
      </c>
      <c r="D50" s="62">
        <f>ROUND(VLOOKUP(K50,'POR-Auswertung'!A:L,12,FALSE)/1000000,2)</f>
        <v>2.78</v>
      </c>
      <c r="E50" s="35"/>
      <c r="F50" s="62">
        <v>2.7</v>
      </c>
      <c r="G50" s="314"/>
      <c r="H50" s="315">
        <f t="shared" si="0"/>
        <v>2.9629629629629489E-2</v>
      </c>
      <c r="K50" s="33">
        <v>60</v>
      </c>
    </row>
    <row r="51" spans="1:11">
      <c r="A51" s="339"/>
      <c r="B51" s="340" t="s">
        <v>554</v>
      </c>
      <c r="C51" s="325"/>
      <c r="D51" s="326">
        <f>ROUND(VLOOKUP(K51,'POR-Auswertung'!A:L,12,FALSE)/1000000,2)</f>
        <v>0.01</v>
      </c>
      <c r="E51" s="327"/>
      <c r="F51" s="326">
        <v>0.01</v>
      </c>
      <c r="G51" s="328"/>
      <c r="H51" s="329">
        <f t="shared" si="0"/>
        <v>0</v>
      </c>
      <c r="I51" s="330"/>
      <c r="J51" s="331"/>
      <c r="K51" s="332">
        <v>71</v>
      </c>
    </row>
    <row r="52" spans="1:11" s="324" customFormat="1">
      <c r="A52" s="1"/>
      <c r="B52" s="321"/>
      <c r="C52" s="3"/>
      <c r="D52" s="35"/>
      <c r="E52" s="35"/>
      <c r="F52" s="35"/>
      <c r="G52" s="322"/>
      <c r="H52" s="323"/>
      <c r="I52" s="6"/>
      <c r="J52" s="6"/>
      <c r="K52" s="33"/>
    </row>
    <row r="53" spans="1:11">
      <c r="A53" s="44" t="s">
        <v>1</v>
      </c>
      <c r="B53" s="45" t="s">
        <v>737</v>
      </c>
      <c r="C53" s="45"/>
      <c r="D53" s="46"/>
      <c r="E53" s="46"/>
      <c r="F53" s="333"/>
      <c r="G53" s="46"/>
      <c r="H53" s="46"/>
      <c r="J53" s="6"/>
      <c r="K53" s="61"/>
    </row>
    <row r="54" spans="1:11" s="337" customFormat="1">
      <c r="A54" s="334" t="s">
        <v>1</v>
      </c>
      <c r="B54" s="335" t="s">
        <v>738</v>
      </c>
      <c r="C54" s="335"/>
      <c r="D54" s="346"/>
      <c r="E54" s="346"/>
      <c r="F54" s="347"/>
      <c r="G54" s="348"/>
      <c r="H54" s="39"/>
      <c r="I54" s="39"/>
      <c r="J54" s="39"/>
      <c r="K54" s="336"/>
    </row>
    <row r="55" spans="1:11">
      <c r="A55" s="349"/>
      <c r="B55" s="350"/>
      <c r="C55" s="351"/>
      <c r="D55" s="352"/>
      <c r="E55" s="352"/>
      <c r="F55" s="353"/>
      <c r="G55" s="351"/>
      <c r="J55" s="6"/>
    </row>
    <row r="56" spans="1:11">
      <c r="A56" s="354"/>
      <c r="B56" s="355"/>
      <c r="C56" s="351"/>
      <c r="D56" s="352"/>
      <c r="E56" s="352"/>
      <c r="F56" s="353"/>
      <c r="G56" s="351"/>
      <c r="J56" s="6"/>
    </row>
    <row r="57" spans="1:11">
      <c r="B57" s="34"/>
      <c r="J57" s="6"/>
    </row>
    <row r="58" spans="1:11">
      <c r="J58" s="6"/>
    </row>
    <row r="59" spans="1:11">
      <c r="J59" s="6"/>
    </row>
    <row r="60" spans="1:11">
      <c r="J60" s="6"/>
    </row>
    <row r="61" spans="1:11">
      <c r="J61" s="6"/>
    </row>
    <row r="62" spans="1:11">
      <c r="J62" s="6"/>
    </row>
    <row r="63" spans="1:11">
      <c r="J63" s="6"/>
    </row>
    <row r="64" spans="1:11">
      <c r="J64" s="6"/>
    </row>
    <row r="65" spans="10:10">
      <c r="J65" s="6"/>
    </row>
    <row r="66" spans="10:10">
      <c r="J66" s="6"/>
    </row>
    <row r="67" spans="10:10">
      <c r="J67" s="6"/>
    </row>
    <row r="68" spans="10:10">
      <c r="J68" s="6"/>
    </row>
    <row r="69" spans="10:10">
      <c r="J69" s="6"/>
    </row>
    <row r="70" spans="10:10">
      <c r="J70" s="6"/>
    </row>
    <row r="71" spans="10:10">
      <c r="J71" s="6"/>
    </row>
    <row r="72" spans="10:10">
      <c r="J72" s="6"/>
    </row>
    <row r="73" spans="10:10">
      <c r="J73" s="6"/>
    </row>
    <row r="74" spans="10:10">
      <c r="J74" s="6"/>
    </row>
    <row r="75" spans="10:10">
      <c r="J75" s="6"/>
    </row>
    <row r="76" spans="10:10">
      <c r="J76" s="6"/>
    </row>
    <row r="77" spans="10:10">
      <c r="J77" s="6"/>
    </row>
    <row r="78" spans="10:10">
      <c r="J78" s="6"/>
    </row>
    <row r="79" spans="10:10">
      <c r="J79" s="6"/>
    </row>
    <row r="80" spans="10:10">
      <c r="J80" s="6"/>
    </row>
    <row r="81" spans="10:10">
      <c r="J81" s="6"/>
    </row>
    <row r="82" spans="10:10">
      <c r="J82" s="6"/>
    </row>
    <row r="83" spans="10:10">
      <c r="J83" s="6"/>
    </row>
    <row r="84" spans="10:10">
      <c r="J84" s="6"/>
    </row>
    <row r="85" spans="10:10">
      <c r="J85" s="6"/>
    </row>
    <row r="86" spans="10:10">
      <c r="J86" s="6"/>
    </row>
    <row r="87" spans="10:10">
      <c r="J87" s="6"/>
    </row>
    <row r="88" spans="10:10">
      <c r="J88" s="6"/>
    </row>
    <row r="89" spans="10:10">
      <c r="J89" s="6"/>
    </row>
    <row r="90" spans="10:10">
      <c r="J90" s="6"/>
    </row>
    <row r="91" spans="10:10">
      <c r="J91" s="6"/>
    </row>
    <row r="92" spans="10:10">
      <c r="J92" s="6"/>
    </row>
    <row r="93" spans="10:10">
      <c r="J93" s="6"/>
    </row>
    <row r="94" spans="10:10">
      <c r="J94" s="6"/>
    </row>
    <row r="95" spans="10:10">
      <c r="J95" s="6"/>
    </row>
    <row r="96" spans="10:10">
      <c r="J96" s="6"/>
    </row>
    <row r="97" spans="10:10">
      <c r="J97" s="6"/>
    </row>
    <row r="98" spans="10:10">
      <c r="J98" s="6"/>
    </row>
    <row r="99" spans="10:10">
      <c r="J99" s="6"/>
    </row>
    <row r="100" spans="10:10">
      <c r="J100" s="6"/>
    </row>
    <row r="101" spans="10:10">
      <c r="J101" s="6"/>
    </row>
    <row r="102" spans="10:10">
      <c r="J102" s="6"/>
    </row>
    <row r="103" spans="10:10">
      <c r="J103" s="6"/>
    </row>
    <row r="104" spans="10:10">
      <c r="J104" s="6"/>
    </row>
    <row r="105" spans="10:10">
      <c r="J105" s="6"/>
    </row>
    <row r="106" spans="10:10">
      <c r="J106" s="6"/>
    </row>
    <row r="107" spans="10:10">
      <c r="J107" s="6"/>
    </row>
    <row r="108" spans="10:10">
      <c r="J108" s="6"/>
    </row>
    <row r="109" spans="10:10">
      <c r="J109" s="6"/>
    </row>
    <row r="110" spans="10:10">
      <c r="J110" s="6"/>
    </row>
    <row r="111" spans="10:10">
      <c r="J111" s="6"/>
    </row>
    <row r="112" spans="10:10">
      <c r="J112" s="6"/>
    </row>
    <row r="113" spans="10:10">
      <c r="J113" s="6"/>
    </row>
    <row r="114" spans="10:10">
      <c r="J114" s="6"/>
    </row>
    <row r="115" spans="10:10">
      <c r="J115" s="6"/>
    </row>
    <row r="116" spans="10:10">
      <c r="J116" s="6"/>
    </row>
    <row r="117" spans="10:10">
      <c r="J117" s="6"/>
    </row>
    <row r="118" spans="10:10">
      <c r="J118" s="6"/>
    </row>
    <row r="119" spans="10:10">
      <c r="J119" s="6"/>
    </row>
    <row r="120" spans="10:10">
      <c r="J120" s="6"/>
    </row>
    <row r="121" spans="10:10">
      <c r="J121" s="6"/>
    </row>
    <row r="122" spans="10:10">
      <c r="J122" s="6"/>
    </row>
    <row r="123" spans="10:10">
      <c r="J123" s="6"/>
    </row>
    <row r="124" spans="10:10">
      <c r="J124" s="6"/>
    </row>
    <row r="125" spans="10:10">
      <c r="J125" s="6"/>
    </row>
    <row r="126" spans="10:10">
      <c r="J126" s="6"/>
    </row>
    <row r="127" spans="10:10">
      <c r="J127" s="6"/>
    </row>
    <row r="128" spans="10:10">
      <c r="J128" s="6"/>
    </row>
    <row r="129" spans="10:10">
      <c r="J129" s="6"/>
    </row>
  </sheetData>
  <mergeCells count="4">
    <mergeCell ref="G1:K1"/>
    <mergeCell ref="A5:A6"/>
    <mergeCell ref="J5:K5"/>
    <mergeCell ref="F2:K2"/>
  </mergeCells>
  <phoneticPr fontId="42" type="noConversion"/>
  <pageMargins left="0.7" right="0.7" top="0.75" bottom="0.75" header="0.3" footer="0.3"/>
  <pageSetup paperSize="9" scale="70" orientation="portrait" r:id="rId1"/>
  <headerFooter>
    <oddFooter>&amp;RI.0-1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7"/>
  <sheetViews>
    <sheetView zoomScaleNormal="100" workbookViewId="0">
      <pane ySplit="13" topLeftCell="A14" activePane="bottomLeft" state="frozen"/>
      <selection pane="bottomLeft" activeCell="L3" sqref="L3"/>
    </sheetView>
  </sheetViews>
  <sheetFormatPr baseColWidth="10" defaultRowHeight="15"/>
  <cols>
    <col min="1" max="1" width="5.42578125" style="199" customWidth="1"/>
    <col min="2" max="2" width="15.140625" style="66" customWidth="1"/>
    <col min="3" max="3" width="5.7109375" style="67" customWidth="1"/>
    <col min="4" max="4" width="5.7109375" style="68" customWidth="1"/>
    <col min="5" max="5" width="1.140625" style="66" customWidth="1"/>
    <col min="6" max="6" width="1.140625" style="69" customWidth="1"/>
    <col min="7" max="7" width="10.42578125" style="69" customWidth="1"/>
    <col min="8" max="8" width="1.7109375" style="69" customWidth="1"/>
    <col min="9" max="9" width="10.42578125" style="69" customWidth="1"/>
    <col min="10" max="10" width="1.140625" style="66" customWidth="1"/>
    <col min="11" max="11" width="1.140625" style="69" customWidth="1"/>
    <col min="12" max="12" width="10.42578125" style="69" customWidth="1"/>
    <col min="13" max="13" width="1.7109375" style="69" customWidth="1"/>
    <col min="14" max="14" width="10.42578125" style="69" customWidth="1"/>
    <col min="15" max="15" width="11.42578125" style="66"/>
    <col min="17" max="17" width="3" customWidth="1"/>
  </cols>
  <sheetData>
    <row r="1" spans="1:18">
      <c r="G1" s="71"/>
      <c r="H1" s="71"/>
      <c r="I1" s="71"/>
      <c r="L1" s="71"/>
      <c r="M1" s="71"/>
      <c r="N1" s="368"/>
      <c r="O1" s="148">
        <v>511</v>
      </c>
    </row>
    <row r="2" spans="1:18">
      <c r="G2" s="71"/>
      <c r="H2" s="71"/>
      <c r="I2" s="71"/>
      <c r="L2" s="422" t="str">
        <f>Summen!F2</f>
        <v>gültig ab/ valable dés le 01.12.2016</v>
      </c>
      <c r="M2" s="422"/>
      <c r="N2" s="422"/>
      <c r="O2" s="422"/>
    </row>
    <row r="3" spans="1:18">
      <c r="G3" s="71"/>
      <c r="H3" s="71"/>
      <c r="I3" s="71"/>
      <c r="L3" s="71"/>
      <c r="M3" s="71"/>
      <c r="N3" s="71"/>
    </row>
    <row r="4" spans="1:18">
      <c r="G4" s="71"/>
      <c r="H4" s="71"/>
      <c r="I4" s="71"/>
      <c r="L4" s="71"/>
      <c r="M4" s="71"/>
      <c r="N4" s="71"/>
    </row>
    <row r="5" spans="1:18" ht="15.75">
      <c r="A5" s="90" t="s">
        <v>25</v>
      </c>
      <c r="B5" s="436" t="s">
        <v>386</v>
      </c>
      <c r="C5" s="436"/>
      <c r="D5" s="436"/>
      <c r="E5" s="238" t="s">
        <v>2</v>
      </c>
      <c r="F5" s="76"/>
      <c r="G5" s="438" t="s">
        <v>26</v>
      </c>
      <c r="H5" s="438"/>
      <c r="I5" s="438"/>
      <c r="J5" s="238" t="s">
        <v>2</v>
      </c>
      <c r="K5" s="76"/>
      <c r="L5" s="439" t="s">
        <v>28</v>
      </c>
      <c r="M5" s="439"/>
      <c r="N5" s="439"/>
    </row>
    <row r="6" spans="1:18" ht="15.75">
      <c r="A6" s="239"/>
      <c r="B6" s="437" t="s">
        <v>387</v>
      </c>
      <c r="C6" s="437"/>
      <c r="D6" s="437"/>
      <c r="E6" s="242" t="s">
        <v>2</v>
      </c>
      <c r="F6" s="243"/>
      <c r="G6" s="438" t="s">
        <v>27</v>
      </c>
      <c r="H6" s="438"/>
      <c r="I6" s="438"/>
      <c r="J6" s="242" t="s">
        <v>2</v>
      </c>
      <c r="K6" s="243"/>
      <c r="L6" s="439"/>
      <c r="M6" s="439"/>
      <c r="N6" s="439"/>
      <c r="O6" s="239"/>
    </row>
    <row r="7" spans="1:18" ht="18">
      <c r="A7" s="239"/>
      <c r="B7" s="239"/>
      <c r="C7" s="240"/>
      <c r="D7" s="241"/>
      <c r="E7" s="242"/>
      <c r="F7" s="243"/>
      <c r="G7" s="244"/>
      <c r="H7" s="244"/>
      <c r="I7" s="244"/>
      <c r="J7" s="242"/>
      <c r="K7" s="243"/>
      <c r="L7" s="245"/>
      <c r="M7" s="246"/>
      <c r="N7" s="246"/>
      <c r="O7" s="239"/>
    </row>
    <row r="8" spans="1:18">
      <c r="A8" s="90" t="s">
        <v>2</v>
      </c>
      <c r="B8" s="436" t="s">
        <v>388</v>
      </c>
      <c r="C8" s="436"/>
      <c r="D8" s="436"/>
      <c r="E8" s="83"/>
      <c r="F8" s="103"/>
      <c r="G8" s="80"/>
      <c r="H8" s="80"/>
      <c r="I8" s="238" t="s">
        <v>389</v>
      </c>
      <c r="J8" s="83"/>
      <c r="K8" s="103"/>
      <c r="L8" s="80"/>
      <c r="M8" s="80"/>
      <c r="N8" s="238" t="s">
        <v>390</v>
      </c>
      <c r="O8" s="80"/>
    </row>
    <row r="9" spans="1:18">
      <c r="B9" s="437" t="s">
        <v>391</v>
      </c>
      <c r="C9" s="437"/>
      <c r="D9" s="437"/>
      <c r="E9" s="83"/>
      <c r="F9" s="108"/>
      <c r="G9" s="83"/>
      <c r="H9" s="83"/>
      <c r="I9" s="238" t="s">
        <v>392</v>
      </c>
      <c r="J9" s="83"/>
      <c r="K9" s="108"/>
      <c r="L9" s="83"/>
      <c r="M9" s="83"/>
      <c r="N9" s="238" t="s">
        <v>393</v>
      </c>
      <c r="O9" s="83"/>
    </row>
    <row r="10" spans="1:18" ht="15.75" thickBot="1">
      <c r="A10" s="224"/>
      <c r="B10" s="96"/>
      <c r="C10" s="97"/>
      <c r="D10" s="98"/>
      <c r="E10"/>
      <c r="F10" s="117"/>
      <c r="G10" s="100"/>
      <c r="H10" s="101"/>
      <c r="I10" s="100"/>
      <c r="J10"/>
      <c r="K10" s="117"/>
      <c r="L10" s="100"/>
      <c r="M10" s="101"/>
      <c r="N10" s="100"/>
      <c r="O10" s="83"/>
    </row>
    <row r="11" spans="1:18" ht="27" customHeight="1" thickBot="1">
      <c r="A11" s="248"/>
      <c r="B11" s="431" t="s">
        <v>121</v>
      </c>
      <c r="C11" s="432"/>
      <c r="D11" s="157" t="s">
        <v>2</v>
      </c>
      <c r="E11" s="249"/>
      <c r="F11" s="123"/>
      <c r="G11" s="419" t="s">
        <v>122</v>
      </c>
      <c r="H11" s="428"/>
      <c r="I11" s="109" t="s">
        <v>123</v>
      </c>
      <c r="J11" s="249"/>
      <c r="K11" s="123"/>
      <c r="L11" s="419" t="s">
        <v>122</v>
      </c>
      <c r="M11" s="428"/>
      <c r="N11" s="109" t="s">
        <v>123</v>
      </c>
      <c r="O11" s="110"/>
    </row>
    <row r="12" spans="1:18">
      <c r="A12" s="215"/>
      <c r="B12" s="112" t="s">
        <v>2</v>
      </c>
      <c r="C12" s="113" t="s">
        <v>2</v>
      </c>
      <c r="D12" s="113"/>
      <c r="E12" s="138"/>
      <c r="F12" s="250"/>
      <c r="H12" s="115"/>
      <c r="I12" s="118" t="s">
        <v>2</v>
      </c>
      <c r="J12" s="138"/>
      <c r="K12" s="250"/>
      <c r="M12" s="115"/>
      <c r="N12" s="118" t="s">
        <v>2</v>
      </c>
      <c r="O12"/>
    </row>
    <row r="13" spans="1:18">
      <c r="A13" s="215"/>
      <c r="B13" s="119">
        <f>COUNT(C14:C282)</f>
        <v>64</v>
      </c>
      <c r="D13" s="120" t="s">
        <v>4</v>
      </c>
      <c r="E13" s="138"/>
      <c r="F13" s="135"/>
      <c r="G13" s="122" t="s">
        <v>125</v>
      </c>
      <c r="I13" s="119">
        <f>COUNT(I14:I77)</f>
        <v>61</v>
      </c>
      <c r="J13" s="138"/>
      <c r="K13" s="135"/>
      <c r="L13" s="122" t="s">
        <v>125</v>
      </c>
      <c r="N13" s="119">
        <f>COUNT(N14:N77)</f>
        <v>19</v>
      </c>
    </row>
    <row r="14" spans="1:18">
      <c r="A14" s="218"/>
      <c r="B14" s="251" t="s">
        <v>149</v>
      </c>
      <c r="C14" s="252">
        <v>11</v>
      </c>
      <c r="D14" s="253"/>
      <c r="E14" s="138"/>
      <c r="F14" s="135"/>
      <c r="G14" s="191">
        <v>100</v>
      </c>
      <c r="H14" s="192"/>
      <c r="I14" s="193">
        <v>75.108495000000005</v>
      </c>
      <c r="J14" s="138"/>
      <c r="K14" s="135"/>
      <c r="L14" s="191">
        <v>100</v>
      </c>
      <c r="M14" s="192"/>
      <c r="N14" s="193">
        <v>81.107223000000005</v>
      </c>
      <c r="O14" s="138"/>
      <c r="P14" s="138"/>
      <c r="Q14" s="138"/>
      <c r="R14" s="138"/>
    </row>
    <row r="15" spans="1:18">
      <c r="A15" s="218"/>
      <c r="B15" s="251" t="s">
        <v>150</v>
      </c>
      <c r="C15" s="252">
        <v>22</v>
      </c>
      <c r="D15" s="253"/>
      <c r="F15" s="135"/>
      <c r="G15" s="191">
        <v>4.6815000000000002E-2</v>
      </c>
      <c r="H15" s="192"/>
      <c r="I15" s="193">
        <v>3.5161999999999999E-2</v>
      </c>
      <c r="J15" s="138"/>
      <c r="K15" s="135"/>
      <c r="L15" s="191"/>
      <c r="M15" s="192"/>
      <c r="N15" s="193"/>
      <c r="O15" s="138"/>
      <c r="P15" s="138"/>
      <c r="Q15" s="138"/>
      <c r="R15" s="138"/>
    </row>
    <row r="16" spans="1:18">
      <c r="A16" s="218"/>
      <c r="B16" s="251" t="s">
        <v>151</v>
      </c>
      <c r="C16" s="252">
        <v>23</v>
      </c>
      <c r="D16" s="253"/>
      <c r="E16" s="138"/>
      <c r="F16" s="135"/>
      <c r="G16" s="191">
        <v>3.1599999999999998E-4</v>
      </c>
      <c r="H16" s="192"/>
      <c r="I16" s="193">
        <v>2.3699999999999999E-4</v>
      </c>
      <c r="J16" s="138"/>
      <c r="K16" s="135"/>
      <c r="L16" s="191"/>
      <c r="M16" s="192"/>
      <c r="N16" s="193"/>
      <c r="O16" s="138"/>
      <c r="P16" s="138"/>
      <c r="Q16" s="138"/>
      <c r="R16" s="138"/>
    </row>
    <row r="17" spans="1:18">
      <c r="A17" s="218"/>
      <c r="B17" s="251" t="s">
        <v>152</v>
      </c>
      <c r="C17" s="252">
        <v>24</v>
      </c>
      <c r="D17" s="253"/>
      <c r="E17" s="70"/>
      <c r="F17" s="135"/>
      <c r="G17" s="191">
        <v>8.4569999999999992E-3</v>
      </c>
      <c r="H17" s="192"/>
      <c r="I17" s="193">
        <v>6.352E-3</v>
      </c>
      <c r="J17" s="138"/>
      <c r="K17" s="135"/>
      <c r="L17" s="191"/>
      <c r="M17" s="192"/>
      <c r="N17" s="193"/>
      <c r="O17" s="138"/>
      <c r="P17" s="138"/>
      <c r="Q17" s="138"/>
      <c r="R17" s="138"/>
    </row>
    <row r="18" spans="1:18">
      <c r="A18" s="218"/>
      <c r="B18" s="251" t="s">
        <v>153</v>
      </c>
      <c r="C18" s="252">
        <v>27</v>
      </c>
      <c r="D18" s="253"/>
      <c r="E18" s="138"/>
      <c r="F18" s="135"/>
      <c r="G18" s="191">
        <v>3.1599999999999998E-4</v>
      </c>
      <c r="H18" s="192"/>
      <c r="I18" s="193">
        <v>2.3699999999999999E-4</v>
      </c>
      <c r="J18" s="138"/>
      <c r="K18" s="135"/>
      <c r="L18" s="191"/>
      <c r="M18" s="192"/>
      <c r="N18" s="193"/>
      <c r="O18" s="138"/>
      <c r="P18" s="138"/>
      <c r="Q18" s="138"/>
      <c r="R18" s="138"/>
    </row>
    <row r="19" spans="1:18">
      <c r="A19" s="218"/>
      <c r="B19" s="251" t="s">
        <v>154</v>
      </c>
      <c r="C19" s="252">
        <v>29</v>
      </c>
      <c r="D19" s="253"/>
      <c r="E19" s="138"/>
      <c r="F19" s="135"/>
      <c r="G19" s="191">
        <v>3.5990000000000002E-3</v>
      </c>
      <c r="H19" s="192"/>
      <c r="I19" s="193">
        <v>2.7030000000000001E-3</v>
      </c>
      <c r="J19" s="138"/>
      <c r="K19" s="135"/>
      <c r="L19" s="191"/>
      <c r="M19" s="192"/>
      <c r="N19" s="193"/>
      <c r="O19" s="138"/>
      <c r="P19" s="138"/>
      <c r="Q19" s="138"/>
      <c r="R19" s="138"/>
    </row>
    <row r="20" spans="1:18">
      <c r="A20" s="218"/>
      <c r="B20" s="251" t="s">
        <v>155</v>
      </c>
      <c r="C20" s="252">
        <v>31</v>
      </c>
      <c r="D20" s="253"/>
      <c r="E20" s="70"/>
      <c r="F20" s="135"/>
      <c r="G20" s="191">
        <v>6.0169999999999998E-3</v>
      </c>
      <c r="H20" s="192"/>
      <c r="I20" s="193">
        <v>4.5189999999999996E-3</v>
      </c>
      <c r="J20" s="138"/>
      <c r="K20" s="135"/>
      <c r="L20" s="191"/>
      <c r="M20" s="192"/>
      <c r="N20" s="193"/>
      <c r="O20" s="138"/>
      <c r="P20" s="138"/>
      <c r="Q20" s="138"/>
      <c r="R20" s="138"/>
    </row>
    <row r="21" spans="1:18">
      <c r="A21" s="218"/>
      <c r="B21" s="251" t="s">
        <v>157</v>
      </c>
      <c r="C21" s="252">
        <v>34</v>
      </c>
      <c r="D21" s="253"/>
      <c r="E21" s="138"/>
      <c r="F21" s="135"/>
      <c r="G21" s="191">
        <v>0.44773099999999999</v>
      </c>
      <c r="H21" s="192"/>
      <c r="I21" s="193">
        <v>0.33628400000000003</v>
      </c>
      <c r="J21" s="138"/>
      <c r="K21" s="135"/>
      <c r="L21" s="191">
        <v>0.42837199999999998</v>
      </c>
      <c r="M21" s="192"/>
      <c r="N21" s="193">
        <v>0.347441</v>
      </c>
      <c r="O21" s="138"/>
      <c r="P21" s="138"/>
      <c r="Q21" s="138"/>
      <c r="R21" s="138"/>
    </row>
    <row r="22" spans="1:18">
      <c r="A22" s="218"/>
      <c r="B22" s="251" t="s">
        <v>159</v>
      </c>
      <c r="C22" s="252">
        <v>36</v>
      </c>
      <c r="D22" s="253"/>
      <c r="E22" s="138"/>
      <c r="F22" s="135"/>
      <c r="G22" s="191">
        <v>0.12219099999999999</v>
      </c>
      <c r="H22" s="192"/>
      <c r="I22" s="193">
        <v>9.1775999999999996E-2</v>
      </c>
      <c r="J22" s="138"/>
      <c r="K22" s="135"/>
      <c r="L22" s="191">
        <v>0.116909</v>
      </c>
      <c r="M22" s="192"/>
      <c r="N22" s="193">
        <v>9.4822000000000004E-2</v>
      </c>
      <c r="O22" s="138"/>
      <c r="P22" s="138"/>
      <c r="Q22" s="138"/>
      <c r="R22" s="138"/>
    </row>
    <row r="23" spans="1:18">
      <c r="A23" s="218"/>
      <c r="B23" s="251" t="s">
        <v>160</v>
      </c>
      <c r="C23" s="252">
        <v>37</v>
      </c>
      <c r="D23" s="253"/>
      <c r="E23" s="138"/>
      <c r="F23" s="135"/>
      <c r="G23" s="191">
        <v>3.1599999999999998E-4</v>
      </c>
      <c r="H23" s="192"/>
      <c r="I23" s="193">
        <v>2.3699999999999999E-4</v>
      </c>
      <c r="J23" s="138"/>
      <c r="K23" s="135"/>
      <c r="L23" s="191"/>
      <c r="M23" s="192"/>
      <c r="N23" s="193"/>
      <c r="O23" s="138"/>
      <c r="P23" s="138"/>
      <c r="Q23" s="138"/>
      <c r="R23" s="138"/>
    </row>
    <row r="24" spans="1:18">
      <c r="A24" s="218"/>
      <c r="B24" s="251" t="s">
        <v>161</v>
      </c>
      <c r="C24" s="252">
        <v>38</v>
      </c>
      <c r="D24" s="253"/>
      <c r="F24" s="135"/>
      <c r="G24" s="191">
        <v>1.286E-3</v>
      </c>
      <c r="H24" s="192"/>
      <c r="I24" s="193">
        <v>9.6599999999999995E-4</v>
      </c>
      <c r="J24" s="138"/>
      <c r="K24" s="135"/>
      <c r="L24" s="191"/>
      <c r="M24" s="192"/>
      <c r="N24" s="193"/>
      <c r="O24" s="138"/>
      <c r="P24" s="138"/>
      <c r="Q24" s="138"/>
      <c r="R24" s="138"/>
    </row>
    <row r="25" spans="1:18">
      <c r="A25" s="218"/>
      <c r="B25" s="251" t="s">
        <v>162</v>
      </c>
      <c r="C25" s="252">
        <v>39</v>
      </c>
      <c r="D25" s="253"/>
      <c r="F25" s="135"/>
      <c r="G25" s="191">
        <v>3.1599999999999998E-4</v>
      </c>
      <c r="H25" s="192"/>
      <c r="I25" s="193">
        <v>2.3699999999999999E-4</v>
      </c>
      <c r="J25" s="138"/>
      <c r="K25" s="135"/>
      <c r="L25" s="191"/>
      <c r="M25" s="192"/>
      <c r="N25" s="193"/>
      <c r="O25" s="138"/>
      <c r="P25" s="138"/>
      <c r="Q25" s="138"/>
      <c r="R25" s="138"/>
    </row>
    <row r="26" spans="1:18">
      <c r="A26" s="218"/>
      <c r="B26" s="251" t="s">
        <v>163</v>
      </c>
      <c r="C26" s="252">
        <v>42</v>
      </c>
      <c r="D26" s="253"/>
      <c r="E26" s="138"/>
      <c r="F26" s="135"/>
      <c r="G26" s="191">
        <v>2.3389999999999999E-3</v>
      </c>
      <c r="H26" s="192"/>
      <c r="I26" s="193">
        <v>1.7570000000000001E-3</v>
      </c>
      <c r="J26" s="138"/>
      <c r="K26" s="135"/>
      <c r="L26" s="191"/>
      <c r="M26" s="192"/>
      <c r="N26" s="193"/>
      <c r="O26" s="138"/>
      <c r="P26" s="138"/>
      <c r="Q26" s="138"/>
      <c r="R26" s="138"/>
    </row>
    <row r="27" spans="1:18">
      <c r="A27" s="218"/>
      <c r="B27" s="251" t="s">
        <v>164</v>
      </c>
      <c r="C27" s="252">
        <v>43</v>
      </c>
      <c r="D27" s="253"/>
      <c r="E27" s="138"/>
      <c r="F27" s="135"/>
      <c r="G27" s="191">
        <v>1.3932999999999999E-2</v>
      </c>
      <c r="H27" s="192"/>
      <c r="I27" s="193">
        <v>1.0465E-2</v>
      </c>
      <c r="J27" s="138"/>
      <c r="K27" s="135"/>
      <c r="L27" s="191"/>
      <c r="M27" s="192"/>
      <c r="N27" s="193"/>
      <c r="O27" s="138"/>
      <c r="P27" s="138"/>
      <c r="Q27" s="138"/>
      <c r="R27" s="138"/>
    </row>
    <row r="28" spans="1:18">
      <c r="A28" s="218"/>
      <c r="B28" s="251" t="s">
        <v>165</v>
      </c>
      <c r="C28" s="252">
        <v>44</v>
      </c>
      <c r="D28" s="253"/>
      <c r="E28" s="138"/>
      <c r="F28" s="135"/>
      <c r="G28" s="191">
        <v>3.1599999999999998E-4</v>
      </c>
      <c r="H28" s="192"/>
      <c r="I28" s="193">
        <v>2.3699999999999999E-4</v>
      </c>
      <c r="J28" s="138"/>
      <c r="K28" s="135"/>
      <c r="L28" s="191"/>
      <c r="M28" s="192"/>
      <c r="N28" s="193"/>
      <c r="O28" s="138"/>
      <c r="P28" s="138"/>
      <c r="Q28" s="138"/>
      <c r="R28" s="138"/>
    </row>
    <row r="29" spans="1:18">
      <c r="A29" s="218"/>
      <c r="B29" s="251" t="s">
        <v>166</v>
      </c>
      <c r="C29" s="252">
        <v>45</v>
      </c>
      <c r="D29" s="253"/>
      <c r="E29" s="138"/>
      <c r="F29" s="135"/>
      <c r="G29" s="191">
        <v>2.6866000000000001E-2</v>
      </c>
      <c r="H29" s="192"/>
      <c r="I29" s="193">
        <v>2.0178999999999999E-2</v>
      </c>
      <c r="J29" s="138"/>
      <c r="K29" s="135"/>
      <c r="L29" s="191">
        <v>8.6874000000000007E-2</v>
      </c>
      <c r="M29" s="192"/>
      <c r="N29" s="193">
        <v>7.0460999999999996E-2</v>
      </c>
      <c r="O29" s="138"/>
      <c r="P29" s="138"/>
      <c r="Q29" s="138"/>
      <c r="R29" s="138"/>
    </row>
    <row r="30" spans="1:18">
      <c r="A30" s="218"/>
      <c r="B30" s="251" t="s">
        <v>167</v>
      </c>
      <c r="C30" s="252">
        <v>46</v>
      </c>
      <c r="D30" s="253">
        <v>490</v>
      </c>
      <c r="E30" s="138"/>
      <c r="F30" s="135"/>
      <c r="G30" s="191"/>
      <c r="H30" s="192"/>
      <c r="I30" s="193"/>
      <c r="J30" s="138"/>
      <c r="K30" s="135"/>
      <c r="L30" s="191"/>
      <c r="M30" s="192"/>
      <c r="N30" s="193"/>
      <c r="O30" s="138"/>
      <c r="P30" s="138"/>
      <c r="Q30" s="138"/>
      <c r="R30" s="138"/>
    </row>
    <row r="31" spans="1:18">
      <c r="A31" s="218"/>
      <c r="B31" s="251" t="s">
        <v>170</v>
      </c>
      <c r="C31" s="252">
        <v>49</v>
      </c>
      <c r="D31" s="253"/>
      <c r="E31" s="138"/>
      <c r="F31" s="135"/>
      <c r="G31" s="191">
        <v>0.309784</v>
      </c>
      <c r="H31" s="192"/>
      <c r="I31" s="193">
        <v>0.23267399999999999</v>
      </c>
      <c r="J31" s="138"/>
      <c r="K31" s="135"/>
      <c r="L31" s="191">
        <v>0.29638599999999998</v>
      </c>
      <c r="M31" s="192"/>
      <c r="N31" s="193">
        <v>0.24038999999999999</v>
      </c>
      <c r="O31" s="138"/>
      <c r="P31" s="138"/>
      <c r="Q31" s="138"/>
      <c r="R31" s="138"/>
    </row>
    <row r="32" spans="1:18">
      <c r="A32" s="218"/>
      <c r="B32" s="251" t="s">
        <v>171</v>
      </c>
      <c r="C32" s="252">
        <v>51</v>
      </c>
      <c r="D32" s="253"/>
      <c r="E32" s="138"/>
      <c r="F32" s="135"/>
      <c r="G32" s="191">
        <v>3.6240000000000001E-3</v>
      </c>
      <c r="H32" s="192"/>
      <c r="I32" s="193">
        <v>2.722E-3</v>
      </c>
      <c r="J32" s="138"/>
      <c r="K32" s="135"/>
      <c r="L32" s="191"/>
      <c r="M32" s="192"/>
      <c r="N32" s="193"/>
      <c r="O32" s="138"/>
      <c r="P32" s="138"/>
      <c r="Q32" s="138"/>
      <c r="R32" s="138"/>
    </row>
    <row r="33" spans="1:18">
      <c r="A33" s="218"/>
      <c r="B33" s="251" t="s">
        <v>172</v>
      </c>
      <c r="C33" s="252">
        <v>52</v>
      </c>
      <c r="D33" s="253"/>
      <c r="E33" s="138"/>
      <c r="F33" s="135"/>
      <c r="G33" s="191">
        <v>7.3800000000000005E-4</v>
      </c>
      <c r="H33" s="192"/>
      <c r="I33" s="193">
        <v>5.5400000000000002E-4</v>
      </c>
      <c r="J33" s="138"/>
      <c r="K33" s="135"/>
      <c r="L33" s="191">
        <v>2.2505000000000001E-2</v>
      </c>
      <c r="M33" s="192"/>
      <c r="N33" s="193">
        <v>1.8252999999999998E-2</v>
      </c>
      <c r="O33" s="138"/>
      <c r="P33" s="138"/>
      <c r="Q33" s="138"/>
      <c r="R33" s="138"/>
    </row>
    <row r="34" spans="1:18">
      <c r="A34" s="218"/>
      <c r="B34" s="251" t="s">
        <v>173</v>
      </c>
      <c r="C34" s="252">
        <v>53</v>
      </c>
      <c r="D34" s="253"/>
      <c r="E34" s="138"/>
      <c r="F34" s="135"/>
      <c r="G34" s="191">
        <v>4.6378000000000003E-2</v>
      </c>
      <c r="H34" s="192"/>
      <c r="I34" s="193">
        <v>3.4833999999999997E-2</v>
      </c>
      <c r="J34" s="138"/>
      <c r="K34" s="135"/>
      <c r="L34" s="191"/>
      <c r="M34" s="192"/>
      <c r="N34" s="193"/>
      <c r="O34" s="138"/>
      <c r="P34" s="138"/>
      <c r="Q34" s="138"/>
      <c r="R34" s="138"/>
    </row>
    <row r="35" spans="1:18">
      <c r="A35" s="218"/>
      <c r="B35" s="251" t="s">
        <v>174</v>
      </c>
      <c r="C35" s="252">
        <v>55</v>
      </c>
      <c r="D35" s="253"/>
      <c r="E35" s="138"/>
      <c r="F35" s="135"/>
      <c r="G35" s="191">
        <v>3.1599999999999998E-4</v>
      </c>
      <c r="H35" s="192"/>
      <c r="I35" s="193">
        <v>2.3699999999999999E-4</v>
      </c>
      <c r="J35" s="138"/>
      <c r="K35" s="135"/>
      <c r="L35" s="191"/>
      <c r="M35" s="192"/>
      <c r="N35" s="193"/>
      <c r="O35" s="138"/>
      <c r="P35" s="138"/>
      <c r="Q35" s="138"/>
      <c r="R35" s="138"/>
    </row>
    <row r="36" spans="1:18">
      <c r="A36" s="218"/>
      <c r="B36" s="251" t="s">
        <v>175</v>
      </c>
      <c r="C36" s="252">
        <v>56</v>
      </c>
      <c r="D36" s="253"/>
      <c r="E36" s="138"/>
      <c r="F36" s="135"/>
      <c r="G36" s="191">
        <v>3.1599999999999998E-4</v>
      </c>
      <c r="H36" s="192"/>
      <c r="I36" s="193">
        <v>2.3699999999999999E-4</v>
      </c>
      <c r="J36" s="138"/>
      <c r="K36" s="135"/>
      <c r="L36" s="191"/>
      <c r="M36" s="192"/>
      <c r="N36" s="193"/>
      <c r="O36" s="138"/>
      <c r="P36" s="138"/>
      <c r="Q36" s="138"/>
      <c r="R36" s="138"/>
    </row>
    <row r="37" spans="1:18">
      <c r="A37" s="218"/>
      <c r="B37" s="251" t="s">
        <v>176</v>
      </c>
      <c r="C37" s="252">
        <v>61</v>
      </c>
      <c r="D37" s="253"/>
      <c r="E37" s="138"/>
      <c r="F37" s="135"/>
      <c r="G37" s="191">
        <v>0.294049</v>
      </c>
      <c r="H37" s="192"/>
      <c r="I37" s="193">
        <v>0.220856</v>
      </c>
      <c r="J37" s="138"/>
      <c r="K37" s="135"/>
      <c r="L37" s="191"/>
      <c r="M37" s="192"/>
      <c r="N37" s="193"/>
      <c r="O37" s="138"/>
      <c r="P37" s="138"/>
      <c r="Q37" s="138"/>
      <c r="R37" s="138"/>
    </row>
    <row r="38" spans="1:18">
      <c r="A38" s="218"/>
      <c r="B38" s="251" t="s">
        <v>177</v>
      </c>
      <c r="C38" s="252">
        <v>62</v>
      </c>
      <c r="D38" s="253"/>
      <c r="E38" s="138"/>
      <c r="F38" s="135"/>
      <c r="G38" s="191">
        <v>0.19209499999999999</v>
      </c>
      <c r="H38" s="192"/>
      <c r="I38" s="193">
        <v>0.14427999999999999</v>
      </c>
      <c r="J38" s="138"/>
      <c r="K38" s="135"/>
      <c r="L38" s="191">
        <v>0.20069100000000001</v>
      </c>
      <c r="M38" s="192"/>
      <c r="N38" s="193">
        <v>0.162775</v>
      </c>
      <c r="O38" s="138"/>
      <c r="P38" s="138"/>
      <c r="Q38" s="138"/>
      <c r="R38" s="138"/>
    </row>
    <row r="39" spans="1:18">
      <c r="A39" s="218"/>
      <c r="B39" s="251" t="s">
        <v>178</v>
      </c>
      <c r="C39" s="252">
        <v>64</v>
      </c>
      <c r="D39" s="253"/>
      <c r="E39" s="138"/>
      <c r="F39" s="135"/>
      <c r="G39" s="191">
        <v>2.3245770000000001</v>
      </c>
      <c r="H39" s="192"/>
      <c r="I39" s="193">
        <v>1.7459549999999999</v>
      </c>
      <c r="J39" s="138"/>
      <c r="K39" s="135"/>
      <c r="L39" s="191">
        <v>2.2240600000000001</v>
      </c>
      <c r="M39" s="192"/>
      <c r="N39" s="193">
        <v>1.8038730000000001</v>
      </c>
      <c r="O39" s="138"/>
      <c r="P39" s="138"/>
      <c r="Q39" s="138"/>
      <c r="R39" s="138"/>
    </row>
    <row r="40" spans="1:18">
      <c r="A40" s="218"/>
      <c r="B40" s="251" t="s">
        <v>179</v>
      </c>
      <c r="C40" s="252">
        <v>65</v>
      </c>
      <c r="D40" s="253"/>
      <c r="E40" s="138"/>
      <c r="F40" s="135"/>
      <c r="G40" s="191">
        <v>0.153254</v>
      </c>
      <c r="H40" s="192"/>
      <c r="I40" s="193">
        <v>0.115107</v>
      </c>
      <c r="J40" s="138"/>
      <c r="K40" s="135"/>
      <c r="L40" s="191">
        <v>0.14662800000000001</v>
      </c>
      <c r="M40" s="192"/>
      <c r="N40" s="193">
        <v>0.118926</v>
      </c>
      <c r="O40" s="138"/>
      <c r="P40" s="138"/>
      <c r="Q40" s="138"/>
      <c r="R40" s="138"/>
    </row>
    <row r="41" spans="1:18">
      <c r="A41" s="218"/>
      <c r="B41" s="251" t="s">
        <v>180</v>
      </c>
      <c r="C41" s="252">
        <v>66</v>
      </c>
      <c r="D41" s="253"/>
      <c r="E41" s="138"/>
      <c r="F41" s="135"/>
      <c r="G41" s="191">
        <v>1.4037000000000001E-2</v>
      </c>
      <c r="H41" s="192"/>
      <c r="I41" s="193">
        <v>1.0543E-2</v>
      </c>
      <c r="J41" s="138"/>
      <c r="K41" s="135"/>
      <c r="L41" s="191"/>
      <c r="M41" s="192"/>
      <c r="N41" s="193"/>
      <c r="O41" s="138"/>
      <c r="P41" s="138"/>
      <c r="Q41" s="138"/>
      <c r="R41" s="138"/>
    </row>
    <row r="42" spans="1:18">
      <c r="A42" s="218"/>
      <c r="B42" s="251" t="s">
        <v>182</v>
      </c>
      <c r="C42" s="252">
        <v>69</v>
      </c>
      <c r="D42" s="253"/>
      <c r="E42" s="138"/>
      <c r="F42" s="135"/>
      <c r="G42" s="191">
        <v>2.4420000000000002E-3</v>
      </c>
      <c r="H42" s="192"/>
      <c r="I42" s="193">
        <v>1.8339999999999999E-3</v>
      </c>
      <c r="J42" s="138"/>
      <c r="K42" s="135"/>
      <c r="L42" s="191"/>
      <c r="M42" s="192"/>
      <c r="N42" s="193"/>
      <c r="O42" s="138"/>
      <c r="P42" s="138"/>
      <c r="Q42" s="138"/>
      <c r="R42" s="138"/>
    </row>
    <row r="43" spans="1:18">
      <c r="A43" s="218"/>
      <c r="B43" s="251" t="s">
        <v>183</v>
      </c>
      <c r="C43" s="252">
        <v>71</v>
      </c>
      <c r="D43" s="253"/>
      <c r="E43" s="138"/>
      <c r="F43" s="135"/>
      <c r="G43" s="191">
        <v>3.1599999999999998E-4</v>
      </c>
      <c r="H43" s="192"/>
      <c r="I43" s="193">
        <v>2.3699999999999999E-4</v>
      </c>
      <c r="J43" s="138"/>
      <c r="K43" s="135"/>
      <c r="L43" s="191"/>
      <c r="M43" s="192"/>
      <c r="N43" s="193"/>
      <c r="O43" s="138"/>
      <c r="P43" s="138"/>
      <c r="Q43" s="138"/>
      <c r="R43" s="138"/>
    </row>
    <row r="44" spans="1:18">
      <c r="A44" s="218"/>
      <c r="B44" s="251" t="s">
        <v>184</v>
      </c>
      <c r="C44" s="252">
        <v>72</v>
      </c>
      <c r="D44" s="253"/>
      <c r="E44" s="138"/>
      <c r="F44" s="135"/>
      <c r="G44" s="191">
        <v>4.0658409999999998</v>
      </c>
      <c r="H44" s="192"/>
      <c r="I44" s="193">
        <v>3.0537920000000001</v>
      </c>
      <c r="J44" s="138"/>
      <c r="K44" s="135"/>
      <c r="L44" s="191">
        <v>3.8900260000000002</v>
      </c>
      <c r="M44" s="192"/>
      <c r="N44" s="193">
        <v>3.1550919999999998</v>
      </c>
      <c r="O44" s="138"/>
      <c r="P44" s="138"/>
      <c r="Q44" s="138"/>
      <c r="R44" s="138"/>
    </row>
    <row r="45" spans="1:18">
      <c r="A45" s="218"/>
      <c r="B45" s="251" t="s">
        <v>185</v>
      </c>
      <c r="C45" s="252">
        <v>73</v>
      </c>
      <c r="D45" s="253"/>
      <c r="E45" s="138"/>
      <c r="F45" s="135"/>
      <c r="G45" s="191">
        <v>3.1599999999999998E-4</v>
      </c>
      <c r="H45" s="192"/>
      <c r="I45" s="193">
        <v>2.3699999999999999E-4</v>
      </c>
      <c r="J45" s="138"/>
      <c r="K45" s="135"/>
      <c r="L45" s="191"/>
      <c r="M45" s="192"/>
      <c r="N45" s="193"/>
      <c r="O45" s="138"/>
      <c r="P45" s="138"/>
      <c r="Q45" s="138"/>
      <c r="R45" s="138"/>
    </row>
    <row r="46" spans="1:18">
      <c r="A46" s="218"/>
      <c r="B46" s="251" t="s">
        <v>186</v>
      </c>
      <c r="C46" s="252">
        <v>74</v>
      </c>
      <c r="D46" s="253"/>
      <c r="E46" s="138"/>
      <c r="F46" s="135"/>
      <c r="G46" s="191">
        <v>2.5708999999999999E-2</v>
      </c>
      <c r="H46" s="192"/>
      <c r="I46" s="193">
        <v>1.9310000000000001E-2</v>
      </c>
      <c r="J46" s="138"/>
      <c r="K46" s="135"/>
      <c r="L46" s="191"/>
      <c r="M46" s="192"/>
      <c r="N46" s="193"/>
      <c r="O46" s="138"/>
      <c r="P46" s="138"/>
      <c r="Q46" s="138"/>
      <c r="R46" s="138"/>
    </row>
    <row r="47" spans="1:18">
      <c r="A47" s="218"/>
      <c r="B47" s="251" t="s">
        <v>187</v>
      </c>
      <c r="C47" s="252">
        <v>76</v>
      </c>
      <c r="D47" s="253"/>
      <c r="E47" s="138"/>
      <c r="F47" s="135"/>
      <c r="G47" s="191">
        <v>0.78998500000000005</v>
      </c>
      <c r="H47" s="192"/>
      <c r="I47" s="193">
        <v>0.59334600000000004</v>
      </c>
      <c r="J47" s="138"/>
      <c r="K47" s="135"/>
      <c r="L47" s="191">
        <v>0.75582400000000005</v>
      </c>
      <c r="M47" s="192"/>
      <c r="N47" s="193">
        <v>0.61302800000000002</v>
      </c>
      <c r="O47" s="138"/>
      <c r="P47" s="138"/>
      <c r="Q47" s="138"/>
      <c r="R47" s="138"/>
    </row>
    <row r="48" spans="1:18">
      <c r="A48" s="218"/>
      <c r="B48" s="251" t="s">
        <v>188</v>
      </c>
      <c r="C48" s="252">
        <v>78</v>
      </c>
      <c r="D48" s="253">
        <v>490</v>
      </c>
      <c r="E48" s="138"/>
      <c r="F48" s="135"/>
      <c r="G48" s="191"/>
      <c r="H48" s="192"/>
      <c r="I48" s="193"/>
      <c r="J48" s="138"/>
      <c r="K48" s="135"/>
      <c r="L48" s="191"/>
      <c r="M48" s="192"/>
      <c r="N48" s="193"/>
      <c r="O48" s="138"/>
      <c r="P48" s="138"/>
      <c r="Q48" s="138"/>
      <c r="R48" s="138"/>
    </row>
    <row r="49" spans="1:18">
      <c r="A49" s="218"/>
      <c r="B49" s="251" t="s">
        <v>189</v>
      </c>
      <c r="C49" s="252">
        <v>81</v>
      </c>
      <c r="D49" s="253"/>
      <c r="E49" s="138"/>
      <c r="F49" s="135"/>
      <c r="G49" s="191">
        <v>3.8499999999999998E-4</v>
      </c>
      <c r="H49" s="192"/>
      <c r="I49" s="193">
        <v>2.8899999999999998E-4</v>
      </c>
      <c r="J49" s="138"/>
      <c r="K49" s="135"/>
      <c r="L49" s="191"/>
      <c r="M49" s="192"/>
      <c r="N49" s="193"/>
      <c r="O49" s="138"/>
      <c r="P49" s="138"/>
      <c r="Q49" s="138"/>
      <c r="R49" s="138"/>
    </row>
    <row r="50" spans="1:18">
      <c r="A50" s="218"/>
      <c r="B50" s="251" t="s">
        <v>190</v>
      </c>
      <c r="C50" s="252">
        <v>82</v>
      </c>
      <c r="D50" s="253"/>
      <c r="E50" s="138"/>
      <c r="F50" s="135"/>
      <c r="G50" s="191">
        <v>5.0800999999999999E-2</v>
      </c>
      <c r="H50" s="192"/>
      <c r="I50" s="193">
        <v>3.8156000000000002E-2</v>
      </c>
      <c r="J50" s="138"/>
      <c r="K50" s="135"/>
      <c r="L50" s="191">
        <v>4.8603E-2</v>
      </c>
      <c r="M50" s="192"/>
      <c r="N50" s="193">
        <v>3.9420999999999998E-2</v>
      </c>
      <c r="O50" s="138"/>
      <c r="P50" s="138"/>
      <c r="Q50" s="138"/>
      <c r="R50" s="138"/>
    </row>
    <row r="51" spans="1:18">
      <c r="A51" s="218"/>
      <c r="B51" s="251" t="s">
        <v>191</v>
      </c>
      <c r="C51" s="252">
        <v>86</v>
      </c>
      <c r="D51" s="253"/>
      <c r="E51" s="138"/>
      <c r="F51" s="135"/>
      <c r="G51" s="191">
        <v>6.7892109999999999</v>
      </c>
      <c r="H51" s="192"/>
      <c r="I51" s="193">
        <v>5.0992740000000003</v>
      </c>
      <c r="J51" s="138"/>
      <c r="K51" s="135"/>
      <c r="L51" s="191">
        <v>1.286948</v>
      </c>
      <c r="M51" s="192"/>
      <c r="N51" s="193">
        <v>1.0438080000000001</v>
      </c>
      <c r="O51" s="138"/>
      <c r="P51" s="138"/>
      <c r="Q51" s="138"/>
      <c r="R51" s="138"/>
    </row>
    <row r="52" spans="1:18">
      <c r="A52" s="218"/>
      <c r="B52" s="251" t="s">
        <v>192</v>
      </c>
      <c r="C52" s="252">
        <v>88</v>
      </c>
      <c r="D52" s="253"/>
      <c r="E52" s="138"/>
      <c r="F52" s="135"/>
      <c r="G52" s="191">
        <v>3.5347999999999997E-2</v>
      </c>
      <c r="H52" s="192"/>
      <c r="I52" s="193">
        <v>2.6549E-2</v>
      </c>
      <c r="J52" s="138"/>
      <c r="K52" s="135"/>
      <c r="L52" s="191"/>
      <c r="M52" s="192"/>
      <c r="N52" s="193"/>
      <c r="O52" s="138"/>
      <c r="P52" s="138"/>
      <c r="Q52" s="138"/>
      <c r="R52" s="138"/>
    </row>
    <row r="53" spans="1:18">
      <c r="A53" s="218"/>
      <c r="B53" s="251" t="s">
        <v>193</v>
      </c>
      <c r="C53" s="252">
        <v>89</v>
      </c>
      <c r="D53" s="253"/>
      <c r="E53" s="138"/>
      <c r="F53" s="135"/>
      <c r="G53" s="191">
        <v>3.7030000000000001E-3</v>
      </c>
      <c r="H53" s="192"/>
      <c r="I53" s="193">
        <v>2.7810000000000001E-3</v>
      </c>
      <c r="J53" s="138"/>
      <c r="K53" s="135"/>
      <c r="L53" s="191"/>
      <c r="M53" s="192"/>
      <c r="N53" s="193"/>
      <c r="O53" s="138"/>
      <c r="P53" s="138"/>
      <c r="Q53" s="138"/>
      <c r="R53" s="138"/>
    </row>
    <row r="54" spans="1:18">
      <c r="A54" s="218"/>
      <c r="B54" s="251" t="s">
        <v>194</v>
      </c>
      <c r="C54" s="252">
        <v>92</v>
      </c>
      <c r="D54" s="253"/>
      <c r="E54" s="138"/>
      <c r="F54" s="135"/>
      <c r="G54" s="191">
        <v>3.1599999999999998E-4</v>
      </c>
      <c r="H54" s="192"/>
      <c r="I54" s="193">
        <v>2.3699999999999999E-4</v>
      </c>
      <c r="J54" s="138"/>
      <c r="K54" s="135"/>
      <c r="L54" s="191">
        <v>1.949E-2</v>
      </c>
      <c r="M54" s="192"/>
      <c r="N54" s="193">
        <v>1.5807999999999999E-2</v>
      </c>
      <c r="O54" s="138"/>
      <c r="P54" s="138"/>
      <c r="Q54" s="138"/>
      <c r="R54" s="138"/>
    </row>
    <row r="55" spans="1:18">
      <c r="A55" s="218"/>
      <c r="B55" s="251" t="s">
        <v>196</v>
      </c>
      <c r="C55" s="252">
        <v>94</v>
      </c>
      <c r="D55" s="253"/>
      <c r="E55" s="138"/>
      <c r="F55" s="135"/>
      <c r="G55" s="191">
        <v>1.5430000000000001E-3</v>
      </c>
      <c r="H55" s="192"/>
      <c r="I55" s="193">
        <v>1.1590000000000001E-3</v>
      </c>
      <c r="J55" s="138"/>
      <c r="K55" s="135"/>
      <c r="L55" s="191"/>
      <c r="M55" s="192"/>
      <c r="N55" s="193"/>
      <c r="O55" s="138"/>
      <c r="P55" s="138"/>
      <c r="Q55" s="138"/>
      <c r="R55" s="138"/>
    </row>
    <row r="56" spans="1:18">
      <c r="A56" s="218"/>
      <c r="B56" s="251" t="s">
        <v>197</v>
      </c>
      <c r="C56" s="252">
        <v>96</v>
      </c>
      <c r="D56" s="253"/>
      <c r="E56" s="138"/>
      <c r="F56" s="135"/>
      <c r="G56" s="191">
        <v>3.1599999999999998E-4</v>
      </c>
      <c r="H56" s="192"/>
      <c r="I56" s="193">
        <v>2.3699999999999999E-4</v>
      </c>
      <c r="J56" s="138"/>
      <c r="K56" s="135"/>
      <c r="L56" s="191"/>
      <c r="M56" s="192"/>
      <c r="N56" s="193"/>
      <c r="O56" s="138"/>
      <c r="P56" s="138"/>
      <c r="Q56" s="138"/>
      <c r="R56" s="138"/>
    </row>
    <row r="57" spans="1:18">
      <c r="A57" s="218"/>
      <c r="B57" s="251" t="s">
        <v>198</v>
      </c>
      <c r="C57" s="252">
        <v>97</v>
      </c>
      <c r="D57" s="253"/>
      <c r="E57" s="138"/>
      <c r="F57" s="135"/>
      <c r="G57" s="191">
        <v>1.1310000000000001E-2</v>
      </c>
      <c r="H57" s="192"/>
      <c r="I57" s="193">
        <v>8.4950000000000008E-3</v>
      </c>
      <c r="J57" s="138"/>
      <c r="K57" s="135"/>
      <c r="L57" s="191"/>
      <c r="M57" s="192"/>
      <c r="N57" s="193"/>
      <c r="O57" s="138"/>
      <c r="P57" s="138"/>
      <c r="Q57" s="138"/>
      <c r="R57" s="138"/>
    </row>
    <row r="58" spans="1:18">
      <c r="A58" s="218"/>
      <c r="B58" s="251" t="s">
        <v>200</v>
      </c>
      <c r="C58" s="252">
        <v>106</v>
      </c>
      <c r="D58" s="253"/>
      <c r="E58" s="138"/>
      <c r="F58" s="135"/>
      <c r="G58" s="191">
        <v>7.8999999999999996E-5</v>
      </c>
      <c r="H58" s="192"/>
      <c r="I58" s="193">
        <v>5.8999999999999998E-5</v>
      </c>
      <c r="J58" s="138"/>
      <c r="K58" s="135"/>
      <c r="L58" s="191"/>
      <c r="M58" s="192"/>
      <c r="N58" s="193"/>
      <c r="O58" s="138"/>
      <c r="P58" s="138"/>
      <c r="Q58" s="138"/>
      <c r="R58" s="138"/>
    </row>
    <row r="59" spans="1:18">
      <c r="A59" s="218"/>
      <c r="B59" s="251" t="s">
        <v>221</v>
      </c>
      <c r="C59" s="252">
        <v>182</v>
      </c>
      <c r="D59" s="253"/>
      <c r="E59" s="138"/>
      <c r="F59" s="135"/>
      <c r="G59" s="191">
        <v>2.0617E-2</v>
      </c>
      <c r="H59" s="192"/>
      <c r="I59" s="193">
        <v>1.5485000000000001E-2</v>
      </c>
      <c r="J59" s="138"/>
      <c r="K59" s="135"/>
      <c r="L59" s="191"/>
      <c r="M59" s="192"/>
      <c r="N59" s="193"/>
      <c r="O59" s="138"/>
      <c r="P59" s="138"/>
      <c r="Q59" s="138"/>
      <c r="R59" s="138"/>
    </row>
    <row r="60" spans="1:18">
      <c r="A60" s="218"/>
      <c r="B60" s="251" t="s">
        <v>222</v>
      </c>
      <c r="C60" s="252">
        <v>183</v>
      </c>
      <c r="D60" s="253"/>
      <c r="E60" s="138"/>
      <c r="F60" s="135"/>
      <c r="G60" s="191">
        <v>0.38896399999999998</v>
      </c>
      <c r="H60" s="192"/>
      <c r="I60" s="193">
        <v>0.29214499999999999</v>
      </c>
      <c r="J60" s="138"/>
      <c r="K60" s="135"/>
      <c r="L60" s="191">
        <v>0.315191</v>
      </c>
      <c r="M60" s="192"/>
      <c r="N60" s="193">
        <v>0.25564300000000001</v>
      </c>
      <c r="O60" s="138"/>
      <c r="P60" s="138"/>
      <c r="Q60" s="138"/>
      <c r="R60" s="138"/>
    </row>
    <row r="61" spans="1:18">
      <c r="A61" s="218"/>
      <c r="B61" s="251" t="s">
        <v>223</v>
      </c>
      <c r="C61" s="252">
        <v>184</v>
      </c>
      <c r="D61" s="253"/>
      <c r="E61" s="138"/>
      <c r="F61" s="135"/>
      <c r="G61" s="191">
        <v>0.87965599999999999</v>
      </c>
      <c r="H61" s="192"/>
      <c r="I61" s="193">
        <v>0.66069599999999995</v>
      </c>
      <c r="J61" s="138"/>
      <c r="K61" s="135"/>
      <c r="L61" s="191"/>
      <c r="M61" s="192"/>
      <c r="N61" s="193"/>
      <c r="O61" s="138"/>
      <c r="P61" s="138"/>
      <c r="Q61" s="138"/>
      <c r="R61" s="138"/>
    </row>
    <row r="62" spans="1:18">
      <c r="A62" s="218"/>
      <c r="B62" s="251" t="s">
        <v>224</v>
      </c>
      <c r="C62" s="252">
        <v>185</v>
      </c>
      <c r="D62" s="253"/>
      <c r="E62" s="138"/>
      <c r="F62" s="135"/>
      <c r="G62" s="191">
        <v>1.5710489999999999</v>
      </c>
      <c r="H62" s="192"/>
      <c r="I62" s="193">
        <v>1.179991</v>
      </c>
      <c r="J62" s="138"/>
      <c r="K62" s="135"/>
      <c r="L62" s="191"/>
      <c r="M62" s="192"/>
      <c r="N62" s="193"/>
      <c r="O62" s="138"/>
      <c r="P62" s="138"/>
      <c r="Q62" s="138"/>
      <c r="R62" s="138"/>
    </row>
    <row r="63" spans="1:18">
      <c r="A63" s="218"/>
      <c r="B63" s="251" t="s">
        <v>226</v>
      </c>
      <c r="C63" s="252">
        <v>189</v>
      </c>
      <c r="D63" s="253"/>
      <c r="E63" s="138"/>
      <c r="F63" s="135"/>
      <c r="G63" s="191">
        <v>3.9996999999999998E-2</v>
      </c>
      <c r="H63" s="192"/>
      <c r="I63" s="193">
        <v>3.0041000000000002E-2</v>
      </c>
      <c r="J63" s="138"/>
      <c r="K63" s="135"/>
      <c r="L63" s="191"/>
      <c r="M63" s="192"/>
      <c r="N63" s="193"/>
      <c r="O63" s="138"/>
      <c r="P63" s="138"/>
      <c r="Q63" s="138"/>
      <c r="R63" s="138"/>
    </row>
    <row r="64" spans="1:18">
      <c r="A64" s="218"/>
      <c r="B64" s="251" t="s">
        <v>228</v>
      </c>
      <c r="C64" s="252">
        <v>192</v>
      </c>
      <c r="D64" s="253"/>
      <c r="E64" s="138"/>
      <c r="F64" s="135"/>
      <c r="G64" s="191">
        <v>0.79011200000000004</v>
      </c>
      <c r="H64" s="192"/>
      <c r="I64" s="193">
        <v>0.593441</v>
      </c>
      <c r="J64" s="138"/>
      <c r="K64" s="135"/>
      <c r="L64" s="191">
        <v>1.015161</v>
      </c>
      <c r="M64" s="192"/>
      <c r="N64" s="193">
        <v>0.82336900000000002</v>
      </c>
      <c r="O64" s="138"/>
      <c r="P64" s="138"/>
      <c r="Q64" s="138"/>
      <c r="R64" s="138"/>
    </row>
    <row r="65" spans="1:18">
      <c r="A65" s="218"/>
      <c r="B65" s="251" t="s">
        <v>229</v>
      </c>
      <c r="C65" s="252">
        <v>193</v>
      </c>
      <c r="D65" s="253"/>
      <c r="E65" s="138"/>
      <c r="F65" s="135"/>
      <c r="G65" s="191">
        <v>2.3112000000000001E-2</v>
      </c>
      <c r="H65" s="192"/>
      <c r="I65" s="193">
        <v>1.7358999999999999E-2</v>
      </c>
      <c r="J65" s="138"/>
      <c r="K65" s="135"/>
      <c r="L65" s="191"/>
      <c r="M65" s="192"/>
      <c r="N65" s="193"/>
      <c r="O65" s="138"/>
      <c r="P65" s="138"/>
      <c r="Q65" s="138"/>
      <c r="R65" s="138"/>
    </row>
    <row r="66" spans="1:18">
      <c r="A66" s="218"/>
      <c r="B66" s="251" t="s">
        <v>230</v>
      </c>
      <c r="C66" s="252">
        <v>194</v>
      </c>
      <c r="D66" s="253">
        <v>490</v>
      </c>
      <c r="E66" s="138"/>
      <c r="F66" s="135"/>
      <c r="G66" s="191"/>
      <c r="H66" s="192"/>
      <c r="I66" s="193"/>
      <c r="J66" s="138"/>
      <c r="K66" s="135"/>
      <c r="L66" s="191"/>
      <c r="M66" s="192"/>
      <c r="N66" s="193"/>
      <c r="O66" s="138"/>
      <c r="P66" s="138"/>
      <c r="Q66" s="138"/>
      <c r="R66" s="138"/>
    </row>
    <row r="67" spans="1:18">
      <c r="A67" s="218"/>
      <c r="B67" s="251" t="s">
        <v>255</v>
      </c>
      <c r="C67" s="252">
        <v>353</v>
      </c>
      <c r="D67" s="253"/>
      <c r="E67" s="138"/>
      <c r="F67" s="135"/>
      <c r="G67" s="191">
        <v>4.1100000000000002E-4</v>
      </c>
      <c r="H67" s="192"/>
      <c r="I67" s="193">
        <v>3.0899999999999998E-4</v>
      </c>
      <c r="J67" s="138"/>
      <c r="K67" s="135"/>
      <c r="L67" s="191"/>
      <c r="M67" s="192"/>
      <c r="N67" s="193"/>
      <c r="O67" s="138"/>
      <c r="P67" s="138"/>
      <c r="Q67" s="138"/>
      <c r="R67" s="138"/>
    </row>
    <row r="68" spans="1:18">
      <c r="A68" s="218"/>
      <c r="B68" s="251" t="s">
        <v>258</v>
      </c>
      <c r="C68" s="252">
        <v>422</v>
      </c>
      <c r="D68" s="253"/>
      <c r="E68" s="138"/>
      <c r="F68" s="135"/>
      <c r="G68" s="191">
        <v>2.3522000000000001E-2</v>
      </c>
      <c r="H68" s="192"/>
      <c r="I68" s="193">
        <v>1.7666999999999999E-2</v>
      </c>
      <c r="J68" s="138"/>
      <c r="K68" s="135"/>
      <c r="L68" s="191">
        <v>2.2505000000000001E-2</v>
      </c>
      <c r="M68" s="192"/>
      <c r="N68" s="193">
        <v>1.8252999999999998E-2</v>
      </c>
      <c r="O68" s="138"/>
      <c r="P68" s="138"/>
      <c r="Q68" s="138"/>
      <c r="R68" s="138"/>
    </row>
    <row r="69" spans="1:18">
      <c r="A69" s="218"/>
      <c r="B69" s="251" t="s">
        <v>259</v>
      </c>
      <c r="C69" s="252">
        <v>423</v>
      </c>
      <c r="D69" s="253"/>
      <c r="E69" s="138"/>
      <c r="F69" s="135"/>
      <c r="G69" s="191">
        <v>2.16E-3</v>
      </c>
      <c r="H69" s="192"/>
      <c r="I69" s="193">
        <v>1.622E-3</v>
      </c>
      <c r="J69" s="138"/>
      <c r="K69" s="135"/>
      <c r="L69" s="191"/>
      <c r="M69" s="192"/>
      <c r="N69" s="193"/>
      <c r="O69" s="138"/>
      <c r="P69" s="138"/>
      <c r="Q69" s="138"/>
      <c r="R69" s="138"/>
    </row>
    <row r="70" spans="1:18">
      <c r="A70" s="218"/>
      <c r="B70" s="251" t="s">
        <v>260</v>
      </c>
      <c r="C70" s="252">
        <v>424</v>
      </c>
      <c r="D70" s="253"/>
      <c r="E70" s="138"/>
      <c r="F70" s="135"/>
      <c r="G70" s="191">
        <v>0.30880800000000003</v>
      </c>
      <c r="H70" s="192"/>
      <c r="I70" s="193">
        <v>0.23194100000000001</v>
      </c>
      <c r="J70" s="138"/>
      <c r="K70" s="135"/>
      <c r="L70" s="191">
        <v>0.29545100000000002</v>
      </c>
      <c r="M70" s="192"/>
      <c r="N70" s="193">
        <v>0.23963200000000001</v>
      </c>
      <c r="O70" s="138"/>
      <c r="P70" s="138"/>
      <c r="Q70" s="138"/>
      <c r="R70" s="138"/>
    </row>
    <row r="71" spans="1:18">
      <c r="A71" s="218"/>
      <c r="B71" s="251" t="s">
        <v>261</v>
      </c>
      <c r="C71" s="252">
        <v>490</v>
      </c>
      <c r="D71" s="253"/>
      <c r="E71" s="138"/>
      <c r="F71" s="135"/>
      <c r="G71" s="191">
        <v>0.215202</v>
      </c>
      <c r="H71" s="192"/>
      <c r="I71" s="193">
        <v>0.161635</v>
      </c>
      <c r="J71" s="138"/>
      <c r="K71" s="135"/>
      <c r="L71" s="191"/>
      <c r="M71" s="192"/>
      <c r="N71" s="193"/>
      <c r="O71" s="138"/>
      <c r="P71" s="138"/>
      <c r="Q71" s="138"/>
      <c r="R71" s="138"/>
    </row>
    <row r="72" spans="1:18">
      <c r="A72" s="218"/>
      <c r="B72" s="251" t="s">
        <v>262</v>
      </c>
      <c r="C72" s="252">
        <v>500</v>
      </c>
      <c r="D72" s="253"/>
      <c r="E72" s="138"/>
      <c r="F72" s="135"/>
      <c r="G72" s="191">
        <v>13.061674999999999</v>
      </c>
      <c r="H72" s="192"/>
      <c r="I72" s="193">
        <v>9.8104270000000007</v>
      </c>
      <c r="J72" s="138"/>
      <c r="K72" s="135"/>
      <c r="L72" s="191">
        <v>12.121958000000001</v>
      </c>
      <c r="M72" s="192"/>
      <c r="N72" s="193">
        <v>9.8317829999999997</v>
      </c>
      <c r="O72" s="138"/>
      <c r="P72" s="138"/>
      <c r="Q72" s="138"/>
      <c r="R72" s="138"/>
    </row>
    <row r="73" spans="1:18">
      <c r="A73" s="218"/>
      <c r="B73" s="251" t="s">
        <v>263</v>
      </c>
      <c r="C73" s="252">
        <v>568</v>
      </c>
      <c r="D73" s="253"/>
      <c r="E73" s="138"/>
      <c r="F73" s="135"/>
      <c r="G73" s="191">
        <v>7.8999999999999996E-5</v>
      </c>
      <c r="H73" s="192"/>
      <c r="I73" s="193">
        <v>5.8999999999999998E-5</v>
      </c>
      <c r="J73" s="138"/>
      <c r="K73" s="135"/>
      <c r="L73" s="191"/>
      <c r="M73" s="192"/>
      <c r="N73" s="193"/>
      <c r="O73" s="138"/>
      <c r="P73" s="138"/>
      <c r="Q73" s="138"/>
      <c r="R73" s="138"/>
    </row>
    <row r="74" spans="1:18">
      <c r="A74" s="218"/>
      <c r="B74" s="251" t="s">
        <v>605</v>
      </c>
      <c r="C74" s="252">
        <v>702</v>
      </c>
      <c r="D74" s="253"/>
      <c r="E74" s="138"/>
      <c r="F74" s="135"/>
      <c r="G74" s="191">
        <v>2.6600000000000001E-4</v>
      </c>
      <c r="H74" s="192"/>
      <c r="I74" s="193">
        <v>2.0000000000000001E-4</v>
      </c>
      <c r="J74" s="138"/>
      <c r="K74" s="135"/>
      <c r="L74" s="191"/>
      <c r="M74" s="192"/>
      <c r="N74" s="193"/>
      <c r="O74" s="138"/>
      <c r="P74" s="138"/>
      <c r="Q74" s="138"/>
      <c r="R74" s="138"/>
    </row>
    <row r="75" spans="1:18">
      <c r="A75" s="218"/>
      <c r="B75" s="251" t="s">
        <v>294</v>
      </c>
      <c r="C75" s="252">
        <v>801</v>
      </c>
      <c r="D75" s="253"/>
      <c r="E75" s="138"/>
      <c r="F75" s="135"/>
      <c r="G75" s="191">
        <v>1.7014000000000001E-2</v>
      </c>
      <c r="H75" s="192"/>
      <c r="I75" s="193">
        <v>1.2779E-2</v>
      </c>
      <c r="J75" s="138"/>
      <c r="K75" s="135"/>
      <c r="L75" s="191"/>
      <c r="M75" s="192"/>
      <c r="N75" s="193"/>
      <c r="O75" s="138"/>
      <c r="P75" s="138"/>
      <c r="Q75" s="138"/>
      <c r="R75" s="138"/>
    </row>
    <row r="76" spans="1:18">
      <c r="A76" s="218"/>
      <c r="B76" s="251" t="s">
        <v>603</v>
      </c>
      <c r="C76" s="252">
        <v>802</v>
      </c>
      <c r="D76" s="253"/>
      <c r="E76" s="138"/>
      <c r="F76" s="135"/>
      <c r="G76" s="191">
        <v>1.76E-4</v>
      </c>
      <c r="H76" s="192"/>
      <c r="I76" s="193">
        <v>1.3200000000000001E-4</v>
      </c>
      <c r="J76" s="138"/>
      <c r="K76" s="135"/>
      <c r="L76" s="191"/>
      <c r="M76" s="192"/>
      <c r="N76" s="193"/>
      <c r="O76" s="138"/>
      <c r="P76" s="138"/>
      <c r="Q76" s="138"/>
      <c r="R76" s="138"/>
    </row>
    <row r="77" spans="1:18">
      <c r="A77" s="218"/>
      <c r="B77" s="251" t="s">
        <v>344</v>
      </c>
      <c r="C77" s="252">
        <v>899</v>
      </c>
      <c r="D77" s="253"/>
      <c r="E77" s="138"/>
      <c r="F77" s="135"/>
      <c r="G77" s="191">
        <v>3.1599999999999998E-4</v>
      </c>
      <c r="H77" s="192"/>
      <c r="I77" s="193">
        <v>2.3699999999999999E-4</v>
      </c>
      <c r="J77" s="138"/>
      <c r="K77" s="135"/>
      <c r="L77" s="191"/>
      <c r="M77" s="192"/>
      <c r="N77" s="193"/>
      <c r="O77" s="138"/>
      <c r="P77" s="138"/>
      <c r="Q77" s="138"/>
      <c r="R77" s="138"/>
    </row>
  </sheetData>
  <mergeCells count="11">
    <mergeCell ref="L2:O2"/>
    <mergeCell ref="B5:D5"/>
    <mergeCell ref="G5:I5"/>
    <mergeCell ref="L5:N6"/>
    <mergeCell ref="B6:D6"/>
    <mergeCell ref="G6:I6"/>
    <mergeCell ref="B8:D8"/>
    <mergeCell ref="B9:D9"/>
    <mergeCell ref="B11:C11"/>
    <mergeCell ref="G11:H11"/>
    <mergeCell ref="L11:M11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scale="93" fitToHeight="0" orientation="portrait" r:id="rId1"/>
  <headerFooter>
    <oddFooter>&amp;RI.VIII-&amp;P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7"/>
  <sheetViews>
    <sheetView zoomScaleNormal="100" workbookViewId="0">
      <pane ySplit="13" topLeftCell="A14" activePane="bottomLeft" state="frozen"/>
      <selection pane="bottomLeft" activeCell="J3" sqref="J3"/>
    </sheetView>
  </sheetViews>
  <sheetFormatPr baseColWidth="10" defaultRowHeight="15"/>
  <cols>
    <col min="1" max="1" width="5.42578125" style="199" customWidth="1"/>
    <col min="2" max="2" width="15.140625" style="66" customWidth="1"/>
    <col min="3" max="3" width="5.7109375" style="67" customWidth="1"/>
    <col min="4" max="4" width="5.7109375" style="68" customWidth="1"/>
    <col min="5" max="5" width="1.140625" style="66" customWidth="1"/>
    <col min="6" max="6" width="1.140625" style="69" customWidth="1"/>
    <col min="7" max="7" width="10.42578125" style="69" customWidth="1"/>
    <col min="8" max="8" width="1.7109375" style="69" customWidth="1"/>
    <col min="9" max="9" width="10.42578125" style="69" customWidth="1"/>
    <col min="10" max="10" width="10" style="69" customWidth="1"/>
    <col min="11" max="11" width="1.140625" style="69" customWidth="1"/>
    <col min="12" max="12" width="10.42578125" style="69" customWidth="1"/>
    <col min="13" max="13" width="1.7109375" style="69" customWidth="1"/>
    <col min="14" max="14" width="10.42578125" style="69" customWidth="1"/>
    <col min="17" max="17" width="2.28515625" customWidth="1"/>
  </cols>
  <sheetData>
    <row r="1" spans="1:14">
      <c r="N1" s="148">
        <v>511</v>
      </c>
    </row>
    <row r="2" spans="1:14">
      <c r="J2" s="422" t="str">
        <f>Summen!F2</f>
        <v>gültig ab/ valable dés le 01.12.2016</v>
      </c>
      <c r="K2" s="422"/>
      <c r="L2" s="422"/>
      <c r="M2" s="422"/>
      <c r="N2" s="422"/>
    </row>
    <row r="5" spans="1:14">
      <c r="A5" s="264" t="s">
        <v>29</v>
      </c>
      <c r="B5" s="441" t="s">
        <v>394</v>
      </c>
      <c r="C5" s="442"/>
      <c r="D5" s="442"/>
      <c r="E5" s="238" t="s">
        <v>2</v>
      </c>
      <c r="F5" s="76"/>
      <c r="G5" s="443" t="s">
        <v>395</v>
      </c>
      <c r="H5" s="444"/>
      <c r="I5" s="444"/>
      <c r="J5" s="445"/>
      <c r="K5" s="76"/>
      <c r="L5" s="443" t="s">
        <v>61</v>
      </c>
      <c r="M5" s="444"/>
      <c r="N5" s="444"/>
    </row>
    <row r="6" spans="1:14">
      <c r="A6" s="239"/>
      <c r="B6" s="442"/>
      <c r="C6" s="442"/>
      <c r="D6" s="442"/>
      <c r="E6" s="242" t="s">
        <v>2</v>
      </c>
      <c r="F6" s="243"/>
      <c r="G6" s="443" t="s">
        <v>396</v>
      </c>
      <c r="H6" s="444"/>
      <c r="I6" s="444"/>
      <c r="J6" s="445"/>
      <c r="K6" s="243"/>
      <c r="L6" s="443" t="s">
        <v>63</v>
      </c>
      <c r="M6" s="446"/>
      <c r="N6" s="446"/>
    </row>
    <row r="7" spans="1:14">
      <c r="A7" s="239"/>
      <c r="B7" s="441" t="s">
        <v>397</v>
      </c>
      <c r="C7" s="442"/>
      <c r="D7" s="442"/>
      <c r="E7" s="242"/>
      <c r="F7" s="243"/>
      <c r="G7" s="446"/>
      <c r="H7" s="446"/>
      <c r="I7" s="446"/>
      <c r="J7" s="447"/>
      <c r="K7" s="243"/>
      <c r="L7" s="446"/>
      <c r="M7" s="446"/>
      <c r="N7" s="446"/>
    </row>
    <row r="8" spans="1:14">
      <c r="A8" s="90" t="s">
        <v>2</v>
      </c>
      <c r="B8" s="442"/>
      <c r="C8" s="442"/>
      <c r="D8" s="442"/>
      <c r="E8" s="83"/>
      <c r="F8" s="103"/>
      <c r="G8" s="80"/>
      <c r="H8" s="80"/>
      <c r="I8" s="238" t="s">
        <v>398</v>
      </c>
      <c r="J8" s="238"/>
      <c r="K8" s="103"/>
      <c r="L8" s="80"/>
      <c r="M8" s="80"/>
      <c r="N8" s="238" t="s">
        <v>399</v>
      </c>
    </row>
    <row r="9" spans="1:14">
      <c r="B9" s="83"/>
      <c r="C9" s="83"/>
      <c r="D9" s="83"/>
      <c r="E9" s="83"/>
      <c r="F9" s="108"/>
      <c r="G9" s="83"/>
      <c r="H9" s="83"/>
      <c r="I9" s="238" t="s">
        <v>400</v>
      </c>
      <c r="J9" s="238"/>
      <c r="K9" s="108"/>
      <c r="L9" s="83"/>
      <c r="M9" s="83"/>
      <c r="N9" s="238" t="s">
        <v>401</v>
      </c>
    </row>
    <row r="10" spans="1:14" ht="15.75" thickBot="1">
      <c r="A10" s="224"/>
      <c r="B10" s="96"/>
      <c r="C10" s="97"/>
      <c r="D10" s="98"/>
      <c r="E10"/>
      <c r="F10" s="117"/>
      <c r="G10" s="100"/>
      <c r="H10" s="101"/>
      <c r="I10" s="100"/>
      <c r="J10" s="100"/>
      <c r="K10" s="117"/>
      <c r="L10" s="100"/>
      <c r="M10" s="101"/>
      <c r="N10" s="100"/>
    </row>
    <row r="11" spans="1:14" ht="26.25" customHeight="1" thickBot="1">
      <c r="A11" s="248"/>
      <c r="B11" s="431" t="s">
        <v>121</v>
      </c>
      <c r="C11" s="440"/>
      <c r="D11" s="157" t="s">
        <v>2</v>
      </c>
      <c r="E11" s="249"/>
      <c r="F11" s="123"/>
      <c r="G11" s="419" t="s">
        <v>122</v>
      </c>
      <c r="H11" s="420"/>
      <c r="I11" s="109" t="s">
        <v>123</v>
      </c>
      <c r="J11" s="265"/>
      <c r="K11" s="123"/>
      <c r="L11" s="419" t="s">
        <v>122</v>
      </c>
      <c r="M11" s="420"/>
      <c r="N11" s="109" t="s">
        <v>123</v>
      </c>
    </row>
    <row r="12" spans="1:14">
      <c r="A12" s="215"/>
      <c r="B12" s="112" t="s">
        <v>2</v>
      </c>
      <c r="C12" s="113" t="s">
        <v>2</v>
      </c>
      <c r="D12" s="113"/>
      <c r="E12" s="138"/>
      <c r="F12" s="250"/>
      <c r="G12" s="366"/>
      <c r="H12" s="366"/>
      <c r="I12" s="366"/>
      <c r="J12" s="366"/>
      <c r="K12" s="366"/>
      <c r="L12" s="366"/>
      <c r="M12" s="366"/>
      <c r="N12" s="366"/>
    </row>
    <row r="13" spans="1:14">
      <c r="A13" s="215"/>
      <c r="B13" s="119">
        <f>COUNT(C14:C377)</f>
        <v>184</v>
      </c>
      <c r="D13" s="120" t="s">
        <v>4</v>
      </c>
      <c r="E13" s="138"/>
      <c r="F13" s="135"/>
      <c r="G13" s="122" t="s">
        <v>125</v>
      </c>
      <c r="I13" s="119">
        <f>COUNT(I14:I374)</f>
        <v>175</v>
      </c>
      <c r="J13" s="266"/>
      <c r="K13" s="135"/>
      <c r="L13" s="122" t="s">
        <v>125</v>
      </c>
      <c r="N13" s="119">
        <f>COUNT(N14:N374)</f>
        <v>175</v>
      </c>
    </row>
    <row r="14" spans="1:14">
      <c r="A14" s="218"/>
      <c r="B14" s="251" t="s">
        <v>149</v>
      </c>
      <c r="C14" s="252">
        <v>11</v>
      </c>
      <c r="D14" s="253"/>
      <c r="E14" s="138"/>
      <c r="F14" s="135"/>
      <c r="G14" s="191">
        <v>100</v>
      </c>
      <c r="H14" s="196"/>
      <c r="I14" s="193">
        <v>83.041863000000006</v>
      </c>
      <c r="J14" s="196"/>
      <c r="K14" s="135"/>
      <c r="L14" s="191">
        <v>100</v>
      </c>
      <c r="M14" s="196"/>
      <c r="N14" s="193">
        <v>84.070644999999999</v>
      </c>
    </row>
    <row r="15" spans="1:14">
      <c r="B15" s="251" t="s">
        <v>150</v>
      </c>
      <c r="C15" s="252">
        <v>22</v>
      </c>
      <c r="D15" s="253"/>
      <c r="E15" s="138"/>
      <c r="F15" s="135"/>
      <c r="G15" s="191">
        <v>0.14330399999999999</v>
      </c>
      <c r="H15" s="196"/>
      <c r="I15" s="193">
        <v>0.119002</v>
      </c>
      <c r="J15" s="196"/>
      <c r="K15" s="135"/>
      <c r="L15" s="191">
        <v>0.14813699999999999</v>
      </c>
      <c r="M15" s="196"/>
      <c r="N15" s="193">
        <v>0.12454</v>
      </c>
    </row>
    <row r="16" spans="1:14">
      <c r="B16" s="251" t="s">
        <v>151</v>
      </c>
      <c r="C16" s="252">
        <v>23</v>
      </c>
      <c r="D16" s="253"/>
      <c r="E16" s="138"/>
      <c r="F16" s="135"/>
      <c r="G16" s="191">
        <v>2.2460000000000002E-3</v>
      </c>
      <c r="H16" s="196"/>
      <c r="I16" s="193">
        <v>1.8649999999999999E-3</v>
      </c>
      <c r="J16" s="196"/>
      <c r="K16" s="135"/>
      <c r="L16" s="191">
        <v>1.771E-3</v>
      </c>
      <c r="M16" s="196"/>
      <c r="N16" s="193">
        <v>1.4890000000000001E-3</v>
      </c>
    </row>
    <row r="17" spans="1:14">
      <c r="B17" s="251" t="s">
        <v>152</v>
      </c>
      <c r="C17" s="252">
        <v>24</v>
      </c>
      <c r="D17" s="253"/>
      <c r="E17" s="138"/>
      <c r="F17" s="135"/>
      <c r="G17" s="191">
        <v>3.0179999999999998E-2</v>
      </c>
      <c r="H17" s="196"/>
      <c r="I17" s="193">
        <v>2.5062000000000001E-2</v>
      </c>
      <c r="J17" s="196"/>
      <c r="K17" s="135"/>
      <c r="L17" s="191">
        <v>2.9998E-2</v>
      </c>
      <c r="M17" s="196"/>
      <c r="N17" s="193">
        <v>2.5219999999999999E-2</v>
      </c>
    </row>
    <row r="18" spans="1:14">
      <c r="A18" s="218"/>
      <c r="B18" s="251" t="s">
        <v>153</v>
      </c>
      <c r="C18" s="252">
        <v>27</v>
      </c>
      <c r="D18" s="253"/>
      <c r="E18" s="138"/>
      <c r="F18" s="135"/>
      <c r="G18" s="191">
        <v>3.0653E-2</v>
      </c>
      <c r="H18" s="196"/>
      <c r="I18" s="193">
        <v>2.5454999999999998E-2</v>
      </c>
      <c r="J18" s="196"/>
      <c r="K18" s="135"/>
      <c r="L18" s="191">
        <v>3.8780000000000002E-2</v>
      </c>
      <c r="M18" s="196"/>
      <c r="N18" s="193">
        <v>3.2603E-2</v>
      </c>
    </row>
    <row r="19" spans="1:14">
      <c r="B19" s="251" t="s">
        <v>154</v>
      </c>
      <c r="C19" s="252">
        <v>29</v>
      </c>
      <c r="D19" s="253"/>
      <c r="E19" s="138"/>
      <c r="F19" s="135"/>
      <c r="G19" s="191">
        <v>1.0620369999999999</v>
      </c>
      <c r="H19" s="196"/>
      <c r="I19" s="193">
        <v>0.88193500000000002</v>
      </c>
      <c r="J19" s="196"/>
      <c r="K19" s="135"/>
      <c r="L19" s="191">
        <v>0.90145200000000003</v>
      </c>
      <c r="M19" s="196"/>
      <c r="N19" s="193">
        <v>0.757857</v>
      </c>
    </row>
    <row r="20" spans="1:14">
      <c r="B20" s="251" t="s">
        <v>155</v>
      </c>
      <c r="C20" s="252">
        <v>31</v>
      </c>
      <c r="D20" s="253"/>
      <c r="E20" s="138"/>
      <c r="F20" s="135"/>
      <c r="G20" s="191">
        <v>0.12823899999999999</v>
      </c>
      <c r="H20" s="196"/>
      <c r="I20" s="193">
        <v>0.106492</v>
      </c>
      <c r="J20" s="196"/>
      <c r="K20" s="135"/>
      <c r="L20" s="191">
        <v>0.13959299999999999</v>
      </c>
      <c r="M20" s="196"/>
      <c r="N20" s="193">
        <v>0.117357</v>
      </c>
    </row>
    <row r="21" spans="1:14">
      <c r="B21" s="251" t="s">
        <v>156</v>
      </c>
      <c r="C21" s="252">
        <v>32</v>
      </c>
      <c r="D21" s="253" t="s">
        <v>2</v>
      </c>
      <c r="E21" s="138"/>
      <c r="F21" s="135"/>
      <c r="G21" s="191">
        <v>1.2869999999999999E-3</v>
      </c>
      <c r="H21" s="196"/>
      <c r="I21" s="193">
        <v>1.0690000000000001E-3</v>
      </c>
      <c r="J21" s="196"/>
      <c r="K21" s="135"/>
      <c r="L21" s="191">
        <v>9.0700000000000004E-4</v>
      </c>
      <c r="M21" s="196"/>
      <c r="N21" s="193">
        <v>7.6300000000000001E-4</v>
      </c>
    </row>
    <row r="22" spans="1:14">
      <c r="B22" s="251" t="s">
        <v>157</v>
      </c>
      <c r="C22" s="252">
        <v>34</v>
      </c>
      <c r="D22" s="253"/>
      <c r="E22" s="138"/>
      <c r="F22" s="135"/>
      <c r="G22" s="191">
        <v>0.78813900000000003</v>
      </c>
      <c r="H22" s="196"/>
      <c r="I22" s="193">
        <v>0.65448499999999998</v>
      </c>
      <c r="J22" s="196"/>
      <c r="K22" s="135"/>
      <c r="L22" s="191">
        <v>0.78611799999999998</v>
      </c>
      <c r="M22" s="196"/>
      <c r="N22" s="193">
        <v>0.66089399999999998</v>
      </c>
    </row>
    <row r="23" spans="1:14">
      <c r="B23" s="251" t="s">
        <v>158</v>
      </c>
      <c r="C23" s="252">
        <v>35</v>
      </c>
      <c r="D23" s="253"/>
      <c r="E23" s="138"/>
      <c r="F23" s="135"/>
      <c r="G23" s="191">
        <v>3.2897999999999997E-2</v>
      </c>
      <c r="H23" s="196"/>
      <c r="I23" s="193">
        <v>2.7319E-2</v>
      </c>
      <c r="J23" s="196"/>
      <c r="K23" s="135"/>
      <c r="L23" s="191">
        <v>2.9013000000000001E-2</v>
      </c>
      <c r="M23" s="196"/>
      <c r="N23" s="193">
        <v>2.4390999999999999E-2</v>
      </c>
    </row>
    <row r="24" spans="1:14">
      <c r="B24" s="251" t="s">
        <v>159</v>
      </c>
      <c r="C24" s="252">
        <v>36</v>
      </c>
      <c r="D24" s="253"/>
      <c r="E24" s="138"/>
      <c r="F24" s="135"/>
      <c r="G24" s="191">
        <v>0.42025600000000002</v>
      </c>
      <c r="H24" s="196"/>
      <c r="I24" s="193">
        <v>0.34898800000000002</v>
      </c>
      <c r="J24" s="196"/>
      <c r="K24" s="135"/>
      <c r="L24" s="191">
        <v>0.37953500000000001</v>
      </c>
      <c r="M24" s="196"/>
      <c r="N24" s="193">
        <v>0.31907799999999997</v>
      </c>
    </row>
    <row r="25" spans="1:14">
      <c r="B25" s="251" t="s">
        <v>160</v>
      </c>
      <c r="C25" s="252">
        <v>37</v>
      </c>
      <c r="D25" s="253"/>
      <c r="E25" s="138"/>
      <c r="F25" s="135"/>
      <c r="G25" s="191">
        <v>4.7764000000000001E-2</v>
      </c>
      <c r="H25" s="196"/>
      <c r="I25" s="193">
        <v>3.9663999999999998E-2</v>
      </c>
      <c r="J25" s="196"/>
      <c r="K25" s="135"/>
      <c r="L25" s="191">
        <v>4.5615000000000003E-2</v>
      </c>
      <c r="M25" s="196"/>
      <c r="N25" s="193">
        <v>3.8349000000000001E-2</v>
      </c>
    </row>
    <row r="26" spans="1:14">
      <c r="B26" s="251" t="s">
        <v>161</v>
      </c>
      <c r="C26" s="252">
        <v>38</v>
      </c>
      <c r="D26" s="253"/>
      <c r="E26" s="138"/>
      <c r="F26" s="135"/>
      <c r="G26" s="191">
        <v>5.7185E-2</v>
      </c>
      <c r="H26" s="196"/>
      <c r="I26" s="193">
        <v>4.7487000000000001E-2</v>
      </c>
      <c r="J26" s="196"/>
      <c r="K26" s="135"/>
      <c r="L26" s="191">
        <v>4.9910999999999997E-2</v>
      </c>
      <c r="M26" s="196"/>
      <c r="N26" s="193">
        <v>4.1959999999999997E-2</v>
      </c>
    </row>
    <row r="27" spans="1:14">
      <c r="A27" s="218"/>
      <c r="B27" s="251" t="s">
        <v>162</v>
      </c>
      <c r="C27" s="252">
        <v>39</v>
      </c>
      <c r="D27" s="253"/>
      <c r="E27" s="138"/>
      <c r="F27" s="135"/>
      <c r="G27" s="191">
        <v>1.186E-3</v>
      </c>
      <c r="H27" s="196"/>
      <c r="I27" s="193">
        <v>9.8499999999999998E-4</v>
      </c>
      <c r="J27" s="196"/>
      <c r="K27" s="135"/>
      <c r="L27" s="191">
        <v>8.6499999999999999E-4</v>
      </c>
      <c r="M27" s="196"/>
      <c r="N27" s="193">
        <v>7.27E-4</v>
      </c>
    </row>
    <row r="28" spans="1:14">
      <c r="A28" s="218"/>
      <c r="B28" s="251" t="s">
        <v>163</v>
      </c>
      <c r="C28" s="252">
        <v>42</v>
      </c>
      <c r="D28" s="253"/>
      <c r="E28" s="138"/>
      <c r="F28" s="135"/>
      <c r="G28" s="191">
        <v>5.8640000000000003E-3</v>
      </c>
      <c r="H28" s="196"/>
      <c r="I28" s="193">
        <v>4.8700000000000002E-3</v>
      </c>
      <c r="J28" s="196"/>
      <c r="K28" s="135"/>
      <c r="L28" s="191">
        <v>5.4970000000000001E-3</v>
      </c>
      <c r="M28" s="196"/>
      <c r="N28" s="193">
        <v>4.6210000000000001E-3</v>
      </c>
    </row>
    <row r="29" spans="1:14">
      <c r="A29" s="218"/>
      <c r="B29" s="251" t="s">
        <v>164</v>
      </c>
      <c r="C29" s="252">
        <v>43</v>
      </c>
      <c r="D29" s="253"/>
      <c r="E29" s="138"/>
      <c r="F29" s="135"/>
      <c r="G29" s="191">
        <v>3.7349E-2</v>
      </c>
      <c r="H29" s="196"/>
      <c r="I29" s="193">
        <v>3.1015000000000001E-2</v>
      </c>
      <c r="J29" s="196"/>
      <c r="K29" s="135"/>
      <c r="L29" s="191">
        <v>3.3161999999999997E-2</v>
      </c>
      <c r="M29" s="196"/>
      <c r="N29" s="193">
        <v>2.7879999999999999E-2</v>
      </c>
    </row>
    <row r="30" spans="1:14">
      <c r="A30" s="218"/>
      <c r="B30" s="251" t="s">
        <v>165</v>
      </c>
      <c r="C30" s="252">
        <v>44</v>
      </c>
      <c r="D30" s="253"/>
      <c r="E30" s="138"/>
      <c r="F30" s="135"/>
      <c r="G30" s="191">
        <v>1.5820000000000001E-3</v>
      </c>
      <c r="H30" s="196"/>
      <c r="I30" s="193">
        <v>1.3140000000000001E-3</v>
      </c>
      <c r="J30" s="196"/>
      <c r="K30" s="135"/>
      <c r="L30" s="191">
        <v>1.5900000000000001E-3</v>
      </c>
      <c r="M30" s="196"/>
      <c r="N30" s="193">
        <v>1.3370000000000001E-3</v>
      </c>
    </row>
    <row r="31" spans="1:14">
      <c r="B31" s="251" t="s">
        <v>166</v>
      </c>
      <c r="C31" s="252">
        <v>45</v>
      </c>
      <c r="D31" s="253"/>
      <c r="E31" s="138"/>
      <c r="F31" s="135"/>
      <c r="G31" s="191">
        <v>0.42629600000000001</v>
      </c>
      <c r="H31" s="196"/>
      <c r="I31" s="193">
        <v>0.35400399999999999</v>
      </c>
      <c r="J31" s="196"/>
      <c r="K31" s="135"/>
      <c r="L31" s="191">
        <v>0.42272999999999999</v>
      </c>
      <c r="M31" s="196"/>
      <c r="N31" s="193">
        <v>0.35539199999999999</v>
      </c>
    </row>
    <row r="32" spans="1:14">
      <c r="B32" s="251" t="s">
        <v>167</v>
      </c>
      <c r="C32" s="252">
        <v>46</v>
      </c>
      <c r="D32" s="253">
        <v>490</v>
      </c>
      <c r="E32" s="138"/>
      <c r="F32" s="135"/>
      <c r="G32" s="191"/>
      <c r="H32" s="196"/>
      <c r="I32" s="193"/>
      <c r="J32" s="196"/>
      <c r="K32" s="135"/>
      <c r="L32" s="191"/>
      <c r="M32" s="196"/>
      <c r="N32" s="193"/>
    </row>
    <row r="33" spans="1:14">
      <c r="A33" s="218"/>
      <c r="B33" s="251" t="s">
        <v>168</v>
      </c>
      <c r="C33" s="252">
        <v>47</v>
      </c>
      <c r="D33" s="253"/>
      <c r="E33" s="138"/>
      <c r="F33" s="135"/>
      <c r="G33" s="191">
        <v>6.8560000000000001E-3</v>
      </c>
      <c r="H33" s="196"/>
      <c r="I33" s="193">
        <v>5.6930000000000001E-3</v>
      </c>
      <c r="J33" s="196"/>
      <c r="K33" s="135"/>
      <c r="L33" s="191">
        <v>7.1580000000000003E-3</v>
      </c>
      <c r="M33" s="196"/>
      <c r="N33" s="193">
        <v>6.0179999999999999E-3</v>
      </c>
    </row>
    <row r="34" spans="1:14">
      <c r="B34" s="251" t="s">
        <v>169</v>
      </c>
      <c r="C34" s="252">
        <v>48</v>
      </c>
      <c r="D34" s="253"/>
      <c r="E34" s="138"/>
      <c r="F34" s="135"/>
      <c r="G34" s="191">
        <v>1.2241580000000001</v>
      </c>
      <c r="H34" s="196"/>
      <c r="I34" s="193">
        <v>1.0165630000000001</v>
      </c>
      <c r="J34" s="196"/>
      <c r="K34" s="135"/>
      <c r="L34" s="191">
        <v>1.010969</v>
      </c>
      <c r="M34" s="196"/>
      <c r="N34" s="193">
        <v>0.84992800000000002</v>
      </c>
    </row>
    <row r="35" spans="1:14">
      <c r="B35" s="251" t="s">
        <v>170</v>
      </c>
      <c r="C35" s="252">
        <v>49</v>
      </c>
      <c r="D35" s="253"/>
      <c r="E35" s="138"/>
      <c r="F35" s="135"/>
      <c r="G35" s="191">
        <v>2.9264999999999999E-2</v>
      </c>
      <c r="H35" s="196"/>
      <c r="I35" s="193">
        <v>2.4302000000000001E-2</v>
      </c>
      <c r="J35" s="196"/>
      <c r="K35" s="135"/>
      <c r="L35" s="191">
        <v>3.2535000000000001E-2</v>
      </c>
      <c r="M35" s="196"/>
      <c r="N35" s="193">
        <v>2.7352000000000001E-2</v>
      </c>
    </row>
    <row r="36" spans="1:14">
      <c r="A36" s="218"/>
      <c r="B36" s="251" t="s">
        <v>171</v>
      </c>
      <c r="C36" s="252">
        <v>51</v>
      </c>
      <c r="D36" s="253"/>
      <c r="E36" s="138"/>
      <c r="F36" s="135"/>
      <c r="G36" s="191">
        <v>0.11526699999999999</v>
      </c>
      <c r="H36" s="196"/>
      <c r="I36" s="193">
        <v>9.572E-2</v>
      </c>
      <c r="J36" s="196"/>
      <c r="K36" s="135"/>
      <c r="L36" s="191">
        <v>0.110017</v>
      </c>
      <c r="M36" s="196"/>
      <c r="N36" s="193">
        <v>9.2492000000000005E-2</v>
      </c>
    </row>
    <row r="37" spans="1:14">
      <c r="A37" s="218"/>
      <c r="B37" s="251" t="s">
        <v>172</v>
      </c>
      <c r="C37" s="252">
        <v>52</v>
      </c>
      <c r="D37" s="253"/>
      <c r="E37" s="138"/>
      <c r="F37" s="135"/>
      <c r="G37" s="191">
        <v>0.25961499999999998</v>
      </c>
      <c r="H37" s="196"/>
      <c r="I37" s="193">
        <v>0.215589</v>
      </c>
      <c r="J37" s="196"/>
      <c r="K37" s="135"/>
      <c r="L37" s="191">
        <v>0.24132999999999999</v>
      </c>
      <c r="M37" s="196"/>
      <c r="N37" s="193">
        <v>0.20288800000000001</v>
      </c>
    </row>
    <row r="38" spans="1:14">
      <c r="A38" s="218"/>
      <c r="B38" s="251" t="s">
        <v>173</v>
      </c>
      <c r="C38" s="252">
        <v>53</v>
      </c>
      <c r="D38" s="253"/>
      <c r="E38" s="138"/>
      <c r="F38" s="135"/>
      <c r="G38" s="191">
        <v>0.20758699999999999</v>
      </c>
      <c r="H38" s="196"/>
      <c r="I38" s="193">
        <v>0.17238400000000001</v>
      </c>
      <c r="J38" s="196"/>
      <c r="K38" s="135"/>
      <c r="L38" s="191">
        <v>0.17869499999999999</v>
      </c>
      <c r="M38" s="196"/>
      <c r="N38" s="193">
        <v>0.15023</v>
      </c>
    </row>
    <row r="39" spans="1:14">
      <c r="A39" s="218"/>
      <c r="B39" s="251" t="s">
        <v>174</v>
      </c>
      <c r="C39" s="252">
        <v>55</v>
      </c>
      <c r="D39" s="253"/>
      <c r="E39" s="138"/>
      <c r="F39" s="135"/>
      <c r="G39" s="191">
        <v>4.2304000000000001E-2</v>
      </c>
      <c r="H39" s="196"/>
      <c r="I39" s="193">
        <v>3.5130000000000002E-2</v>
      </c>
      <c r="J39" s="196"/>
      <c r="K39" s="135"/>
      <c r="L39" s="191">
        <v>3.2458000000000001E-2</v>
      </c>
      <c r="M39" s="196"/>
      <c r="N39" s="193">
        <v>2.7288E-2</v>
      </c>
    </row>
    <row r="40" spans="1:14">
      <c r="A40" s="218"/>
      <c r="B40" s="251" t="s">
        <v>175</v>
      </c>
      <c r="C40" s="252">
        <v>56</v>
      </c>
      <c r="D40" s="253"/>
      <c r="E40" s="138"/>
      <c r="F40" s="135"/>
      <c r="G40" s="191">
        <v>2.4849E-2</v>
      </c>
      <c r="H40" s="196"/>
      <c r="I40" s="193">
        <v>2.0635000000000001E-2</v>
      </c>
      <c r="J40" s="196"/>
      <c r="K40" s="135"/>
      <c r="L40" s="191">
        <v>2.5721999999999998E-2</v>
      </c>
      <c r="M40" s="196"/>
      <c r="N40" s="193">
        <v>2.1624999999999998E-2</v>
      </c>
    </row>
    <row r="41" spans="1:14">
      <c r="A41" s="218"/>
      <c r="B41" s="251" t="s">
        <v>176</v>
      </c>
      <c r="C41" s="252">
        <v>61</v>
      </c>
      <c r="D41" s="253"/>
      <c r="E41" s="138"/>
      <c r="F41" s="135"/>
      <c r="G41" s="191">
        <v>6.0309999999999999E-3</v>
      </c>
      <c r="H41" s="196"/>
      <c r="I41" s="193">
        <v>5.0080000000000003E-3</v>
      </c>
      <c r="J41" s="196"/>
      <c r="K41" s="135"/>
      <c r="L41" s="191">
        <v>7.2969999999999997E-3</v>
      </c>
      <c r="M41" s="196"/>
      <c r="N41" s="193">
        <v>6.1349999999999998E-3</v>
      </c>
    </row>
    <row r="42" spans="1:14">
      <c r="A42" s="218"/>
      <c r="B42" s="251" t="s">
        <v>177</v>
      </c>
      <c r="C42" s="252">
        <v>62</v>
      </c>
      <c r="D42" s="253"/>
      <c r="E42" s="138"/>
      <c r="F42" s="135"/>
      <c r="G42" s="191">
        <v>0.45172400000000001</v>
      </c>
      <c r="H42" s="196"/>
      <c r="I42" s="193">
        <v>0.37512000000000001</v>
      </c>
      <c r="J42" s="196"/>
      <c r="K42" s="135"/>
      <c r="L42" s="191">
        <v>0.45180500000000001</v>
      </c>
      <c r="M42" s="196"/>
      <c r="N42" s="193">
        <v>0.37983499999999998</v>
      </c>
    </row>
    <row r="43" spans="1:14">
      <c r="B43" s="251" t="s">
        <v>178</v>
      </c>
      <c r="C43" s="252">
        <v>64</v>
      </c>
      <c r="D43" s="253"/>
      <c r="E43" s="138"/>
      <c r="F43" s="135"/>
      <c r="G43" s="191">
        <v>0.18473300000000001</v>
      </c>
      <c r="H43" s="196"/>
      <c r="I43" s="193">
        <v>0.15340599999999999</v>
      </c>
      <c r="J43" s="196"/>
      <c r="K43" s="135"/>
      <c r="L43" s="191">
        <v>0.186113</v>
      </c>
      <c r="M43" s="196"/>
      <c r="N43" s="193">
        <v>0.15646599999999999</v>
      </c>
    </row>
    <row r="44" spans="1:14">
      <c r="A44" s="218"/>
      <c r="B44" s="251" t="s">
        <v>179</v>
      </c>
      <c r="C44" s="252">
        <v>65</v>
      </c>
      <c r="D44" s="253"/>
      <c r="E44" s="138"/>
      <c r="F44" s="135"/>
      <c r="G44" s="191">
        <v>0.24909899999999999</v>
      </c>
      <c r="H44" s="196"/>
      <c r="I44" s="193">
        <v>0.20685600000000001</v>
      </c>
      <c r="J44" s="196"/>
      <c r="K44" s="135"/>
      <c r="L44" s="191">
        <v>0.21415699999999999</v>
      </c>
      <c r="M44" s="196"/>
      <c r="N44" s="193">
        <v>0.18004300000000001</v>
      </c>
    </row>
    <row r="45" spans="1:14">
      <c r="A45" s="218"/>
      <c r="B45" s="251" t="s">
        <v>180</v>
      </c>
      <c r="C45" s="252">
        <v>66</v>
      </c>
      <c r="D45" s="253"/>
      <c r="E45" s="138"/>
      <c r="F45" s="135"/>
      <c r="G45" s="191">
        <v>5.6696999999999997E-2</v>
      </c>
      <c r="H45" s="196"/>
      <c r="I45" s="193">
        <v>4.7081999999999999E-2</v>
      </c>
      <c r="J45" s="196"/>
      <c r="K45" s="135"/>
      <c r="L45" s="191">
        <v>6.0479999999999999E-2</v>
      </c>
      <c r="M45" s="196"/>
      <c r="N45" s="193">
        <v>5.0846000000000002E-2</v>
      </c>
    </row>
    <row r="46" spans="1:14">
      <c r="B46" s="251" t="s">
        <v>181</v>
      </c>
      <c r="C46" s="252">
        <v>67</v>
      </c>
      <c r="D46" s="253"/>
      <c r="E46" s="138"/>
      <c r="F46" s="135"/>
      <c r="G46" s="191">
        <v>4.0460000000000001E-3</v>
      </c>
      <c r="H46" s="196"/>
      <c r="I46" s="193">
        <v>3.3600000000000001E-3</v>
      </c>
      <c r="J46" s="196"/>
      <c r="K46" s="135"/>
      <c r="L46" s="191">
        <v>3.5370000000000002E-3</v>
      </c>
      <c r="M46" s="196"/>
      <c r="N46" s="193">
        <v>2.9740000000000001E-3</v>
      </c>
    </row>
    <row r="47" spans="1:14">
      <c r="B47" s="251" t="s">
        <v>182</v>
      </c>
      <c r="C47" s="252">
        <v>69</v>
      </c>
      <c r="D47" s="253"/>
      <c r="E47" s="138"/>
      <c r="F47" s="135"/>
      <c r="G47" s="191">
        <v>7.9410000000000001E-3</v>
      </c>
      <c r="H47" s="196"/>
      <c r="I47" s="193">
        <v>6.594E-3</v>
      </c>
      <c r="J47" s="196"/>
      <c r="K47" s="135"/>
      <c r="L47" s="191">
        <v>7.4330000000000004E-3</v>
      </c>
      <c r="M47" s="196"/>
      <c r="N47" s="193">
        <v>6.2490000000000002E-3</v>
      </c>
    </row>
    <row r="48" spans="1:14">
      <c r="B48" s="251" t="s">
        <v>183</v>
      </c>
      <c r="C48" s="252">
        <v>71</v>
      </c>
      <c r="D48" s="253"/>
      <c r="E48" s="138"/>
      <c r="F48" s="135"/>
      <c r="G48" s="191">
        <v>9.7999999999999997E-3</v>
      </c>
      <c r="H48" s="196"/>
      <c r="I48" s="193">
        <v>8.1379999999999994E-3</v>
      </c>
      <c r="J48" s="196"/>
      <c r="K48" s="135"/>
      <c r="L48" s="191">
        <v>1.1573E-2</v>
      </c>
      <c r="M48" s="196"/>
      <c r="N48" s="193">
        <v>9.7289999999999998E-3</v>
      </c>
    </row>
    <row r="49" spans="1:14">
      <c r="A49" s="218"/>
      <c r="B49" s="251" t="s">
        <v>184</v>
      </c>
      <c r="C49" s="252">
        <v>72</v>
      </c>
      <c r="D49" s="253"/>
      <c r="E49" s="138"/>
      <c r="F49" s="135"/>
      <c r="G49" s="191">
        <v>3.1482480000000002</v>
      </c>
      <c r="H49" s="196"/>
      <c r="I49" s="193">
        <v>2.614363</v>
      </c>
      <c r="J49" s="196"/>
      <c r="K49" s="135"/>
      <c r="L49" s="191">
        <v>2.6719810000000002</v>
      </c>
      <c r="M49" s="196"/>
      <c r="N49" s="193">
        <v>2.2463519999999999</v>
      </c>
    </row>
    <row r="50" spans="1:14">
      <c r="B50" s="251" t="s">
        <v>185</v>
      </c>
      <c r="C50" s="252">
        <v>73</v>
      </c>
      <c r="D50" s="253"/>
      <c r="E50" s="138"/>
      <c r="F50" s="135"/>
      <c r="G50" s="191">
        <v>3.9709999999999997E-3</v>
      </c>
      <c r="H50" s="196"/>
      <c r="I50" s="193">
        <v>3.2980000000000002E-3</v>
      </c>
      <c r="J50" s="196"/>
      <c r="K50" s="135"/>
      <c r="L50" s="191">
        <v>3.1570000000000001E-3</v>
      </c>
      <c r="M50" s="196"/>
      <c r="N50" s="193">
        <v>2.6540000000000001E-3</v>
      </c>
    </row>
    <row r="51" spans="1:14">
      <c r="B51" s="251" t="s">
        <v>186</v>
      </c>
      <c r="C51" s="252">
        <v>74</v>
      </c>
      <c r="D51" s="253" t="s">
        <v>2</v>
      </c>
      <c r="E51" s="138"/>
      <c r="F51" s="135"/>
      <c r="G51" s="191">
        <v>3.2370000000000003E-2</v>
      </c>
      <c r="H51" s="196"/>
      <c r="I51" s="193">
        <v>2.6880999999999999E-2</v>
      </c>
      <c r="J51" s="196"/>
      <c r="K51" s="135"/>
      <c r="L51" s="191">
        <v>3.6311000000000003E-2</v>
      </c>
      <c r="M51" s="196"/>
      <c r="N51" s="193">
        <v>3.0526999999999999E-2</v>
      </c>
    </row>
    <row r="52" spans="1:14">
      <c r="B52" s="251" t="s">
        <v>187</v>
      </c>
      <c r="C52" s="252">
        <v>76</v>
      </c>
      <c r="D52" s="253"/>
      <c r="E52" s="138"/>
      <c r="F52" s="135"/>
      <c r="G52" s="191">
        <v>0.35798999999999997</v>
      </c>
      <c r="H52" s="196"/>
      <c r="I52" s="193">
        <v>0.29728100000000002</v>
      </c>
      <c r="J52" s="196"/>
      <c r="K52" s="135"/>
      <c r="L52" s="191">
        <v>0.42601299999999998</v>
      </c>
      <c r="M52" s="196"/>
      <c r="N52" s="193">
        <v>0.35815200000000003</v>
      </c>
    </row>
    <row r="53" spans="1:14">
      <c r="B53" s="251" t="s">
        <v>188</v>
      </c>
      <c r="C53" s="252">
        <v>78</v>
      </c>
      <c r="D53" s="253">
        <v>490</v>
      </c>
      <c r="E53" s="138"/>
      <c r="F53" s="135"/>
      <c r="G53" s="191"/>
      <c r="H53" s="196"/>
      <c r="I53" s="193"/>
      <c r="J53" s="196"/>
      <c r="K53" s="135"/>
      <c r="L53" s="191"/>
      <c r="M53" s="196"/>
      <c r="N53" s="193"/>
    </row>
    <row r="54" spans="1:14">
      <c r="A54" s="218"/>
      <c r="B54" s="251" t="s">
        <v>189</v>
      </c>
      <c r="C54" s="252">
        <v>81</v>
      </c>
      <c r="D54" s="253"/>
      <c r="E54" s="138"/>
      <c r="F54" s="135"/>
      <c r="G54" s="191">
        <v>2.8407000000000002E-2</v>
      </c>
      <c r="H54" s="196"/>
      <c r="I54" s="193">
        <v>2.359E-2</v>
      </c>
      <c r="J54" s="196"/>
      <c r="K54" s="135"/>
      <c r="L54" s="191">
        <v>2.5277999999999998E-2</v>
      </c>
      <c r="M54" s="196"/>
      <c r="N54" s="193">
        <v>2.1250999999999999E-2</v>
      </c>
    </row>
    <row r="55" spans="1:14">
      <c r="B55" s="251" t="s">
        <v>190</v>
      </c>
      <c r="C55" s="252">
        <v>82</v>
      </c>
      <c r="D55" s="253"/>
      <c r="E55" s="138"/>
      <c r="F55" s="135"/>
      <c r="G55" s="191">
        <v>0.56533500000000003</v>
      </c>
      <c r="H55" s="196"/>
      <c r="I55" s="193">
        <v>0.46946500000000002</v>
      </c>
      <c r="J55" s="196"/>
      <c r="K55" s="135"/>
      <c r="L55" s="191">
        <v>0.52485700000000002</v>
      </c>
      <c r="M55" s="196"/>
      <c r="N55" s="193">
        <v>0.441251</v>
      </c>
    </row>
    <row r="56" spans="1:14">
      <c r="A56" s="218"/>
      <c r="B56" s="251" t="s">
        <v>191</v>
      </c>
      <c r="C56" s="252">
        <v>86</v>
      </c>
      <c r="D56" s="253"/>
      <c r="E56" s="138"/>
      <c r="F56" s="135"/>
      <c r="G56" s="191">
        <v>1.134261</v>
      </c>
      <c r="H56" s="196"/>
      <c r="I56" s="193">
        <v>0.94191100000000005</v>
      </c>
      <c r="J56" s="196"/>
      <c r="K56" s="135"/>
      <c r="L56" s="191">
        <v>1.119469</v>
      </c>
      <c r="M56" s="196"/>
      <c r="N56" s="193">
        <v>0.94114500000000001</v>
      </c>
    </row>
    <row r="57" spans="1:14">
      <c r="A57" s="218"/>
      <c r="B57" s="251" t="s">
        <v>192</v>
      </c>
      <c r="C57" s="252">
        <v>88</v>
      </c>
      <c r="D57" s="253"/>
      <c r="E57" s="138"/>
      <c r="F57" s="135"/>
      <c r="G57" s="191">
        <v>0.49295899999999998</v>
      </c>
      <c r="H57" s="196"/>
      <c r="I57" s="193">
        <v>0.409362</v>
      </c>
      <c r="J57" s="196"/>
      <c r="K57" s="135"/>
      <c r="L57" s="191">
        <v>0.474968</v>
      </c>
      <c r="M57" s="196"/>
      <c r="N57" s="193">
        <v>0.39930900000000003</v>
      </c>
    </row>
    <row r="58" spans="1:14">
      <c r="B58" s="251" t="s">
        <v>193</v>
      </c>
      <c r="C58" s="252">
        <v>89</v>
      </c>
      <c r="D58" s="253"/>
      <c r="E58" s="138"/>
      <c r="F58" s="135"/>
      <c r="G58" s="191">
        <v>9.757E-3</v>
      </c>
      <c r="H58" s="196"/>
      <c r="I58" s="193">
        <v>8.1019999999999998E-3</v>
      </c>
      <c r="J58" s="196"/>
      <c r="K58" s="135"/>
      <c r="L58" s="191">
        <v>1.0133E-2</v>
      </c>
      <c r="M58" s="196"/>
      <c r="N58" s="193">
        <v>8.5190000000000005E-3</v>
      </c>
    </row>
    <row r="59" spans="1:14">
      <c r="A59" s="218"/>
      <c r="B59" s="251" t="s">
        <v>194</v>
      </c>
      <c r="C59" s="252">
        <v>92</v>
      </c>
      <c r="D59" s="253"/>
      <c r="E59" s="138"/>
      <c r="F59" s="135"/>
      <c r="G59" s="191">
        <v>0.146484</v>
      </c>
      <c r="H59" s="196"/>
      <c r="I59" s="193">
        <v>0.121643</v>
      </c>
      <c r="J59" s="196"/>
      <c r="K59" s="135"/>
      <c r="L59" s="191">
        <v>0.143535</v>
      </c>
      <c r="M59" s="196"/>
      <c r="N59" s="193">
        <v>0.120671</v>
      </c>
    </row>
    <row r="60" spans="1:14">
      <c r="B60" s="251" t="s">
        <v>195</v>
      </c>
      <c r="C60" s="252">
        <v>93</v>
      </c>
      <c r="D60" s="253"/>
      <c r="E60" s="138"/>
      <c r="F60" s="135"/>
      <c r="G60" s="191">
        <v>0.115646</v>
      </c>
      <c r="H60" s="196"/>
      <c r="I60" s="193">
        <v>9.6034999999999995E-2</v>
      </c>
      <c r="J60" s="196"/>
      <c r="K60" s="135"/>
      <c r="L60" s="191">
        <v>0.104174</v>
      </c>
      <c r="M60" s="196"/>
      <c r="N60" s="193">
        <v>8.7580000000000005E-2</v>
      </c>
    </row>
    <row r="61" spans="1:14">
      <c r="B61" s="251" t="s">
        <v>196</v>
      </c>
      <c r="C61" s="252">
        <v>94</v>
      </c>
      <c r="D61" s="253"/>
      <c r="E61" s="138"/>
      <c r="F61" s="135"/>
      <c r="G61" s="191">
        <v>2.8701000000000001E-2</v>
      </c>
      <c r="H61" s="196"/>
      <c r="I61" s="193">
        <v>2.3834000000000001E-2</v>
      </c>
      <c r="J61" s="196"/>
      <c r="K61" s="135"/>
      <c r="L61" s="191">
        <v>2.7754000000000001E-2</v>
      </c>
      <c r="M61" s="196"/>
      <c r="N61" s="193">
        <v>2.3333E-2</v>
      </c>
    </row>
    <row r="62" spans="1:14">
      <c r="B62" s="251" t="s">
        <v>197</v>
      </c>
      <c r="C62" s="252">
        <v>96</v>
      </c>
      <c r="D62" s="253"/>
      <c r="E62" s="138"/>
      <c r="F62" s="135"/>
      <c r="G62" s="191">
        <v>8.3905999999999994E-2</v>
      </c>
      <c r="H62" s="196"/>
      <c r="I62" s="193">
        <v>6.9677000000000003E-2</v>
      </c>
      <c r="J62" s="196"/>
      <c r="K62" s="135"/>
      <c r="L62" s="191">
        <v>8.6447999999999997E-2</v>
      </c>
      <c r="M62" s="196"/>
      <c r="N62" s="193">
        <v>7.2677000000000005E-2</v>
      </c>
    </row>
    <row r="63" spans="1:14">
      <c r="B63" s="251" t="s">
        <v>198</v>
      </c>
      <c r="C63" s="252">
        <v>97</v>
      </c>
      <c r="D63" s="253"/>
      <c r="E63" s="138"/>
      <c r="F63" s="135"/>
      <c r="G63" s="191">
        <v>2.3445000000000001E-2</v>
      </c>
      <c r="H63" s="196"/>
      <c r="I63" s="193">
        <v>1.9469E-2</v>
      </c>
      <c r="J63" s="196"/>
      <c r="K63" s="135"/>
      <c r="L63" s="191">
        <v>2.3227000000000001E-2</v>
      </c>
      <c r="M63" s="196"/>
      <c r="N63" s="193">
        <v>1.9526999999999999E-2</v>
      </c>
    </row>
    <row r="64" spans="1:14">
      <c r="A64" s="218"/>
      <c r="B64" s="251" t="s">
        <v>619</v>
      </c>
      <c r="C64" s="252">
        <v>101</v>
      </c>
      <c r="D64" s="253"/>
      <c r="E64" s="138"/>
      <c r="F64" s="135"/>
      <c r="G64" s="191">
        <v>4.8200000000000001E-4</v>
      </c>
      <c r="H64" s="196"/>
      <c r="I64" s="193">
        <v>4.0000000000000002E-4</v>
      </c>
      <c r="J64" s="196"/>
      <c r="K64" s="135"/>
      <c r="L64" s="191">
        <v>4.7600000000000002E-4</v>
      </c>
      <c r="M64" s="196"/>
      <c r="N64" s="193">
        <v>4.0000000000000002E-4</v>
      </c>
    </row>
    <row r="65" spans="1:14">
      <c r="B65" s="251" t="s">
        <v>620</v>
      </c>
      <c r="C65" s="252">
        <v>103</v>
      </c>
      <c r="D65" s="253"/>
      <c r="E65" s="138"/>
      <c r="F65" s="135"/>
      <c r="G65" s="191">
        <v>1.1750999999999999E-2</v>
      </c>
      <c r="H65" s="196"/>
      <c r="I65" s="193">
        <v>9.7579999999999993E-3</v>
      </c>
      <c r="J65" s="196"/>
      <c r="K65" s="135"/>
      <c r="L65" s="191">
        <v>9.8989999999999998E-3</v>
      </c>
      <c r="M65" s="196"/>
      <c r="N65" s="193">
        <v>8.3219999999999995E-3</v>
      </c>
    </row>
    <row r="66" spans="1:14">
      <c r="B66" s="251" t="s">
        <v>199</v>
      </c>
      <c r="C66" s="252">
        <v>105</v>
      </c>
      <c r="D66" s="253"/>
      <c r="E66" s="138"/>
      <c r="F66" s="135"/>
      <c r="G66" s="191">
        <v>3.1470000000000001E-3</v>
      </c>
      <c r="H66" s="196"/>
      <c r="I66" s="193">
        <v>2.6129999999999999E-3</v>
      </c>
      <c r="J66" s="196"/>
      <c r="K66" s="135"/>
      <c r="L66" s="191">
        <v>3.1510000000000002E-3</v>
      </c>
      <c r="M66" s="196"/>
      <c r="N66" s="193">
        <v>2.6489999999999999E-3</v>
      </c>
    </row>
    <row r="67" spans="1:14">
      <c r="B67" s="251" t="s">
        <v>200</v>
      </c>
      <c r="C67" s="252">
        <v>106</v>
      </c>
      <c r="D67" s="253"/>
      <c r="E67" s="138"/>
      <c r="F67" s="135"/>
      <c r="G67" s="191">
        <v>4.8200000000000001E-4</v>
      </c>
      <c r="H67" s="196"/>
      <c r="I67" s="193">
        <v>4.0000000000000002E-4</v>
      </c>
      <c r="J67" s="196"/>
      <c r="K67" s="135"/>
      <c r="L67" s="191">
        <v>4.7600000000000002E-4</v>
      </c>
      <c r="M67" s="196"/>
      <c r="N67" s="193">
        <v>4.0000000000000002E-4</v>
      </c>
    </row>
    <row r="68" spans="1:14">
      <c r="B68" s="251" t="s">
        <v>599</v>
      </c>
      <c r="C68" s="252">
        <v>112</v>
      </c>
      <c r="D68" s="253"/>
      <c r="E68" s="138"/>
      <c r="F68" s="135"/>
      <c r="G68" s="191">
        <v>4.8200000000000001E-4</v>
      </c>
      <c r="H68" s="196"/>
      <c r="I68" s="193">
        <v>4.0000000000000002E-4</v>
      </c>
      <c r="J68" s="196"/>
      <c r="K68" s="135"/>
      <c r="L68" s="191">
        <v>4.7600000000000002E-4</v>
      </c>
      <c r="M68" s="196"/>
      <c r="N68" s="193">
        <v>4.0000000000000002E-4</v>
      </c>
    </row>
    <row r="69" spans="1:14">
      <c r="B69" s="251" t="s">
        <v>360</v>
      </c>
      <c r="C69" s="252">
        <v>125</v>
      </c>
      <c r="D69" s="253" t="s">
        <v>2</v>
      </c>
      <c r="E69" s="138"/>
      <c r="F69" s="135"/>
      <c r="G69" s="191">
        <v>4.8200000000000001E-4</v>
      </c>
      <c r="H69" s="196"/>
      <c r="I69" s="193">
        <v>4.0000000000000002E-4</v>
      </c>
      <c r="J69" s="196"/>
      <c r="K69" s="135"/>
      <c r="L69" s="191">
        <v>4.7600000000000002E-4</v>
      </c>
      <c r="M69" s="196"/>
      <c r="N69" s="193">
        <v>4.0000000000000002E-4</v>
      </c>
    </row>
    <row r="70" spans="1:14">
      <c r="B70" s="251" t="s">
        <v>570</v>
      </c>
      <c r="C70" s="252">
        <v>127</v>
      </c>
      <c r="D70" s="253"/>
      <c r="E70" s="138"/>
      <c r="F70" s="135"/>
      <c r="G70" s="191">
        <v>4.8200000000000001E-4</v>
      </c>
      <c r="H70" s="196"/>
      <c r="I70" s="193">
        <v>4.0000000000000002E-4</v>
      </c>
      <c r="J70" s="196"/>
      <c r="K70" s="135"/>
      <c r="L70" s="191">
        <v>4.7600000000000002E-4</v>
      </c>
      <c r="M70" s="196"/>
      <c r="N70" s="193">
        <v>4.0000000000000002E-4</v>
      </c>
    </row>
    <row r="71" spans="1:14">
      <c r="B71" s="251" t="s">
        <v>203</v>
      </c>
      <c r="C71" s="252">
        <v>128</v>
      </c>
      <c r="D71" s="253"/>
      <c r="E71" s="138"/>
      <c r="F71" s="135"/>
      <c r="G71" s="191">
        <v>4.8200000000000001E-4</v>
      </c>
      <c r="H71" s="196"/>
      <c r="I71" s="193">
        <v>4.0000000000000002E-4</v>
      </c>
      <c r="J71" s="196"/>
      <c r="K71" s="135"/>
      <c r="L71" s="191">
        <v>4.7600000000000002E-4</v>
      </c>
      <c r="M71" s="196"/>
      <c r="N71" s="193">
        <v>4.0000000000000002E-4</v>
      </c>
    </row>
    <row r="72" spans="1:14">
      <c r="B72" s="251" t="s">
        <v>650</v>
      </c>
      <c r="C72" s="252">
        <v>132</v>
      </c>
      <c r="D72" s="253"/>
      <c r="E72" s="138"/>
      <c r="F72" s="135"/>
      <c r="G72" s="191">
        <v>2.6419999999999998E-3</v>
      </c>
      <c r="H72" s="196"/>
      <c r="I72" s="193">
        <v>2.1940000000000002E-3</v>
      </c>
      <c r="J72" s="196"/>
      <c r="K72" s="135"/>
      <c r="L72" s="191">
        <v>2.6099999999999999E-3</v>
      </c>
      <c r="M72" s="196"/>
      <c r="N72" s="193">
        <v>2.1940000000000002E-3</v>
      </c>
    </row>
    <row r="73" spans="1:14">
      <c r="A73" s="218"/>
      <c r="B73" s="251" t="s">
        <v>205</v>
      </c>
      <c r="C73" s="252">
        <v>137</v>
      </c>
      <c r="D73" s="253"/>
      <c r="E73" s="138"/>
      <c r="F73" s="135"/>
      <c r="G73" s="191">
        <v>2.8885999999999998E-2</v>
      </c>
      <c r="H73" s="196"/>
      <c r="I73" s="193">
        <v>2.3987000000000001E-2</v>
      </c>
      <c r="J73" s="196"/>
      <c r="K73" s="135"/>
      <c r="L73" s="191">
        <v>1.2600999999999999E-2</v>
      </c>
      <c r="M73" s="196"/>
      <c r="N73" s="193">
        <v>1.0593999999999999E-2</v>
      </c>
    </row>
    <row r="74" spans="1:14">
      <c r="B74" s="251" t="s">
        <v>571</v>
      </c>
      <c r="C74" s="252">
        <v>138</v>
      </c>
      <c r="D74" s="253" t="s">
        <v>2</v>
      </c>
      <c r="E74" s="138"/>
      <c r="F74" s="135"/>
      <c r="G74" s="191">
        <v>8.2409999999999997E-2</v>
      </c>
      <c r="H74" s="196"/>
      <c r="I74" s="193">
        <v>6.8434999999999996E-2</v>
      </c>
      <c r="J74" s="196"/>
      <c r="K74" s="135"/>
      <c r="L74" s="191">
        <v>7.5547000000000003E-2</v>
      </c>
      <c r="M74" s="196"/>
      <c r="N74" s="193">
        <v>6.3513E-2</v>
      </c>
    </row>
    <row r="75" spans="1:14">
      <c r="B75" s="251" t="s">
        <v>206</v>
      </c>
      <c r="C75" s="252">
        <v>139</v>
      </c>
      <c r="D75" s="253"/>
      <c r="E75" s="138"/>
      <c r="F75" s="135"/>
      <c r="G75" s="191">
        <v>1.085E-3</v>
      </c>
      <c r="H75" s="196"/>
      <c r="I75" s="193">
        <v>9.01E-4</v>
      </c>
      <c r="J75" s="196"/>
      <c r="K75" s="135"/>
      <c r="L75" s="191">
        <v>9.7099999999999997E-4</v>
      </c>
      <c r="M75" s="196"/>
      <c r="N75" s="193">
        <v>8.1599999999999999E-4</v>
      </c>
    </row>
    <row r="76" spans="1:14">
      <c r="B76" s="251" t="s">
        <v>207</v>
      </c>
      <c r="C76" s="252">
        <v>142</v>
      </c>
      <c r="D76" s="253"/>
      <c r="E76" s="138"/>
      <c r="F76" s="135"/>
      <c r="G76" s="191">
        <v>1.2886999999999999E-2</v>
      </c>
      <c r="H76" s="196"/>
      <c r="I76" s="193">
        <v>1.0702E-2</v>
      </c>
      <c r="J76" s="196"/>
      <c r="K76" s="135"/>
      <c r="L76" s="191">
        <v>1.7198999999999999E-2</v>
      </c>
      <c r="M76" s="196"/>
      <c r="N76" s="193">
        <v>1.4459E-2</v>
      </c>
    </row>
    <row r="77" spans="1:14">
      <c r="B77" s="251" t="s">
        <v>208</v>
      </c>
      <c r="C77" s="252">
        <v>143</v>
      </c>
      <c r="D77" s="253"/>
      <c r="E77" s="138"/>
      <c r="F77" s="135"/>
      <c r="G77" s="191">
        <v>4.8200000000000001E-4</v>
      </c>
      <c r="H77" s="196"/>
      <c r="I77" s="193">
        <v>4.0000000000000002E-4</v>
      </c>
      <c r="J77" s="196"/>
      <c r="K77" s="135"/>
      <c r="L77" s="191">
        <v>4.7600000000000002E-4</v>
      </c>
      <c r="M77" s="196"/>
      <c r="N77" s="193">
        <v>4.0000000000000002E-4</v>
      </c>
    </row>
    <row r="78" spans="1:14">
      <c r="B78" s="251" t="s">
        <v>209</v>
      </c>
      <c r="C78" s="252">
        <v>146</v>
      </c>
      <c r="D78" s="253"/>
      <c r="E78" s="138"/>
      <c r="F78" s="135"/>
      <c r="G78" s="191">
        <v>5.8831000000000001E-2</v>
      </c>
      <c r="H78" s="196"/>
      <c r="I78" s="193">
        <v>4.8854000000000002E-2</v>
      </c>
      <c r="J78" s="196"/>
      <c r="K78" s="135"/>
      <c r="L78" s="191">
        <v>5.8406E-2</v>
      </c>
      <c r="M78" s="196"/>
      <c r="N78" s="193">
        <v>4.9102E-2</v>
      </c>
    </row>
    <row r="79" spans="1:14">
      <c r="B79" s="251" t="s">
        <v>621</v>
      </c>
      <c r="C79" s="252">
        <v>149</v>
      </c>
      <c r="D79" s="253"/>
      <c r="E79" s="138"/>
      <c r="F79" s="135"/>
      <c r="G79" s="191">
        <v>7.2300000000000001E-4</v>
      </c>
      <c r="H79" s="196"/>
      <c r="I79" s="193">
        <v>5.9999999999999995E-4</v>
      </c>
      <c r="J79" s="196"/>
      <c r="K79" s="135"/>
      <c r="L79" s="191">
        <v>5.9800000000000001E-4</v>
      </c>
      <c r="M79" s="196"/>
      <c r="N79" s="193">
        <v>5.0299999999999997E-4</v>
      </c>
    </row>
    <row r="80" spans="1:14">
      <c r="B80" s="251" t="s">
        <v>129</v>
      </c>
      <c r="C80" s="252">
        <v>150</v>
      </c>
      <c r="D80" s="253">
        <v>157</v>
      </c>
      <c r="E80" s="138"/>
      <c r="F80" s="135"/>
      <c r="G80" s="191"/>
      <c r="H80" s="196"/>
      <c r="I80" s="193"/>
      <c r="J80" s="196"/>
      <c r="K80" s="135"/>
      <c r="L80" s="191"/>
      <c r="M80" s="196"/>
      <c r="N80" s="193"/>
    </row>
    <row r="81" spans="1:14">
      <c r="A81" s="218"/>
      <c r="B81" s="251" t="s">
        <v>210</v>
      </c>
      <c r="C81" s="252">
        <v>151</v>
      </c>
      <c r="D81" s="253" t="s">
        <v>2</v>
      </c>
      <c r="E81" s="138"/>
      <c r="F81" s="135"/>
      <c r="G81" s="191">
        <v>2.5505E-2</v>
      </c>
      <c r="H81" s="196"/>
      <c r="I81" s="193">
        <v>2.1180000000000001E-2</v>
      </c>
      <c r="J81" s="196"/>
      <c r="K81" s="135"/>
      <c r="L81" s="191">
        <v>2.5068E-2</v>
      </c>
      <c r="M81" s="196"/>
      <c r="N81" s="193">
        <v>2.1075E-2</v>
      </c>
    </row>
    <row r="82" spans="1:14">
      <c r="B82" s="251" t="s">
        <v>434</v>
      </c>
      <c r="C82" s="252">
        <v>153</v>
      </c>
      <c r="D82" s="253"/>
      <c r="E82" s="138"/>
      <c r="F82" s="135"/>
      <c r="G82" s="191">
        <v>2.4511000000000002E-2</v>
      </c>
      <c r="H82" s="196"/>
      <c r="I82" s="193">
        <v>2.0354000000000001E-2</v>
      </c>
      <c r="J82" s="196"/>
      <c r="K82" s="135"/>
      <c r="L82" s="191">
        <v>2.3556000000000001E-2</v>
      </c>
      <c r="M82" s="196"/>
      <c r="N82" s="193">
        <v>1.9803999999999999E-2</v>
      </c>
    </row>
    <row r="83" spans="1:14">
      <c r="B83" s="251" t="s">
        <v>211</v>
      </c>
      <c r="C83" s="252">
        <v>154</v>
      </c>
      <c r="D83" s="253"/>
      <c r="E83" s="138"/>
      <c r="F83" s="135"/>
      <c r="G83" s="191">
        <v>6.3100000000000005E-4</v>
      </c>
      <c r="H83" s="196"/>
      <c r="I83" s="193">
        <v>5.2400000000000005E-4</v>
      </c>
      <c r="J83" s="196"/>
      <c r="K83" s="135"/>
      <c r="L83" s="191">
        <v>4.7600000000000002E-4</v>
      </c>
      <c r="M83" s="196"/>
      <c r="N83" s="193">
        <v>4.0000000000000002E-4</v>
      </c>
    </row>
    <row r="84" spans="1:14">
      <c r="B84" s="251" t="s">
        <v>212</v>
      </c>
      <c r="C84" s="252">
        <v>155</v>
      </c>
      <c r="D84" s="253"/>
      <c r="E84" s="138"/>
      <c r="F84" s="135"/>
      <c r="G84" s="191">
        <v>1.085E-3</v>
      </c>
      <c r="H84" s="196"/>
      <c r="I84" s="193">
        <v>9.01E-4</v>
      </c>
      <c r="J84" s="196"/>
      <c r="K84" s="135"/>
      <c r="L84" s="191">
        <v>9.0700000000000004E-4</v>
      </c>
      <c r="M84" s="196"/>
      <c r="N84" s="193">
        <v>7.6300000000000001E-4</v>
      </c>
    </row>
    <row r="85" spans="1:14">
      <c r="A85" s="218"/>
      <c r="B85" s="251" t="s">
        <v>213</v>
      </c>
      <c r="C85" s="252">
        <v>156</v>
      </c>
      <c r="D85" s="253" t="s">
        <v>2</v>
      </c>
      <c r="E85" s="138"/>
      <c r="F85" s="135"/>
      <c r="G85" s="191">
        <v>2.751E-3</v>
      </c>
      <c r="H85" s="196"/>
      <c r="I85" s="193">
        <v>2.284E-3</v>
      </c>
      <c r="J85" s="196"/>
      <c r="K85" s="135"/>
      <c r="L85" s="191">
        <v>2.6580000000000002E-3</v>
      </c>
      <c r="M85" s="196"/>
      <c r="N85" s="193">
        <v>2.235E-3</v>
      </c>
    </row>
    <row r="86" spans="1:14">
      <c r="A86" s="218"/>
      <c r="B86" s="251" t="s">
        <v>214</v>
      </c>
      <c r="C86" s="252">
        <v>157</v>
      </c>
      <c r="D86" s="253" t="s">
        <v>2</v>
      </c>
      <c r="E86" s="138"/>
      <c r="F86" s="135"/>
      <c r="G86" s="191">
        <v>4.189E-3</v>
      </c>
      <c r="H86" s="196"/>
      <c r="I86" s="193">
        <v>3.4789999999999999E-3</v>
      </c>
      <c r="J86" s="196"/>
      <c r="K86" s="135"/>
      <c r="L86" s="191">
        <v>3.6289999999999998E-3</v>
      </c>
      <c r="M86" s="196"/>
      <c r="N86" s="193">
        <v>3.0509999999999999E-3</v>
      </c>
    </row>
    <row r="87" spans="1:14">
      <c r="A87" s="218"/>
      <c r="B87" s="251" t="s">
        <v>215</v>
      </c>
      <c r="C87" s="252">
        <v>158</v>
      </c>
      <c r="D87" s="253"/>
      <c r="E87" s="138"/>
      <c r="F87" s="135"/>
      <c r="G87" s="191">
        <v>4.8200000000000001E-4</v>
      </c>
      <c r="H87" s="196"/>
      <c r="I87" s="193">
        <v>4.0000000000000002E-4</v>
      </c>
      <c r="J87" s="196"/>
      <c r="K87" s="135"/>
      <c r="L87" s="191">
        <v>4.7600000000000002E-4</v>
      </c>
      <c r="M87" s="196"/>
      <c r="N87" s="193">
        <v>4.0000000000000002E-4</v>
      </c>
    </row>
    <row r="88" spans="1:14">
      <c r="A88" s="218"/>
      <c r="B88" s="251" t="s">
        <v>218</v>
      </c>
      <c r="C88" s="252">
        <v>179</v>
      </c>
      <c r="D88" s="253"/>
      <c r="E88" s="138"/>
      <c r="F88" s="135"/>
      <c r="G88" s="191">
        <v>4.8200000000000001E-4</v>
      </c>
      <c r="H88" s="196"/>
      <c r="I88" s="193">
        <v>4.0000000000000002E-4</v>
      </c>
      <c r="J88" s="196"/>
      <c r="K88" s="135"/>
      <c r="L88" s="191">
        <v>4.7600000000000002E-4</v>
      </c>
      <c r="M88" s="196"/>
      <c r="N88" s="193">
        <v>4.0000000000000002E-4</v>
      </c>
    </row>
    <row r="89" spans="1:14">
      <c r="A89" s="218"/>
      <c r="B89" s="251" t="s">
        <v>222</v>
      </c>
      <c r="C89" s="252">
        <v>183</v>
      </c>
      <c r="D89" s="253"/>
      <c r="E89" s="138"/>
      <c r="F89" s="135"/>
      <c r="G89" s="191">
        <v>4.8200000000000001E-4</v>
      </c>
      <c r="H89" s="196"/>
      <c r="I89" s="193">
        <v>4.0000000000000002E-4</v>
      </c>
      <c r="J89" s="196"/>
      <c r="K89" s="135"/>
      <c r="L89" s="191">
        <v>4.7600000000000002E-4</v>
      </c>
      <c r="M89" s="196"/>
      <c r="N89" s="193">
        <v>4.0000000000000002E-4</v>
      </c>
    </row>
    <row r="90" spans="1:14">
      <c r="B90" s="251" t="s">
        <v>223</v>
      </c>
      <c r="C90" s="252">
        <v>184</v>
      </c>
      <c r="D90" s="253" t="s">
        <v>2</v>
      </c>
      <c r="E90" s="138"/>
      <c r="F90" s="135"/>
      <c r="G90" s="191">
        <v>3.1129999999999999E-3</v>
      </c>
      <c r="H90" s="196"/>
      <c r="I90" s="193">
        <v>2.5850000000000001E-3</v>
      </c>
      <c r="J90" s="196"/>
      <c r="K90" s="135"/>
      <c r="L90" s="191">
        <v>4.3790000000000001E-3</v>
      </c>
      <c r="M90" s="196"/>
      <c r="N90" s="193">
        <v>3.6809999999999998E-3</v>
      </c>
    </row>
    <row r="91" spans="1:14">
      <c r="A91" s="218"/>
      <c r="B91" s="251" t="s">
        <v>224</v>
      </c>
      <c r="C91" s="252">
        <v>185</v>
      </c>
      <c r="D91" s="253"/>
      <c r="E91" s="138"/>
      <c r="F91" s="135"/>
      <c r="G91" s="191">
        <v>4.2631000000000002E-2</v>
      </c>
      <c r="H91" s="196"/>
      <c r="I91" s="193">
        <v>3.5402000000000003E-2</v>
      </c>
      <c r="J91" s="196"/>
      <c r="K91" s="135"/>
      <c r="L91" s="191">
        <v>2.9928E-2</v>
      </c>
      <c r="M91" s="196"/>
      <c r="N91" s="193">
        <v>2.5160999999999999E-2</v>
      </c>
    </row>
    <row r="92" spans="1:14">
      <c r="A92" s="218"/>
      <c r="B92" s="251" t="s">
        <v>225</v>
      </c>
      <c r="C92" s="252">
        <v>186</v>
      </c>
      <c r="D92" s="253" t="s">
        <v>2</v>
      </c>
      <c r="E92" s="138"/>
      <c r="F92" s="135"/>
      <c r="G92" s="191">
        <v>4.8200000000000001E-4</v>
      </c>
      <c r="H92" s="196"/>
      <c r="I92" s="193">
        <v>4.0000000000000002E-4</v>
      </c>
      <c r="J92" s="196"/>
      <c r="K92" s="135"/>
      <c r="L92" s="191">
        <v>4.7600000000000002E-4</v>
      </c>
      <c r="M92" s="196"/>
      <c r="N92" s="193">
        <v>4.0000000000000002E-4</v>
      </c>
    </row>
    <row r="93" spans="1:14">
      <c r="B93" s="251" t="s">
        <v>402</v>
      </c>
      <c r="C93" s="252">
        <v>188</v>
      </c>
      <c r="D93" s="253"/>
      <c r="E93" s="138"/>
      <c r="F93" s="135"/>
      <c r="G93" s="191">
        <v>4.8200000000000001E-4</v>
      </c>
      <c r="H93" s="196"/>
      <c r="I93" s="193">
        <v>4.0000000000000002E-4</v>
      </c>
      <c r="J93" s="196"/>
      <c r="K93" s="135"/>
      <c r="L93" s="191">
        <v>4.7600000000000002E-4</v>
      </c>
      <c r="M93" s="196"/>
      <c r="N93" s="193">
        <v>4.0000000000000002E-4</v>
      </c>
    </row>
    <row r="94" spans="1:14">
      <c r="B94" s="251" t="s">
        <v>226</v>
      </c>
      <c r="C94" s="252">
        <v>189</v>
      </c>
      <c r="D94" s="253"/>
      <c r="E94" s="138"/>
      <c r="F94" s="135"/>
      <c r="G94" s="191">
        <v>5.4079999999999996E-3</v>
      </c>
      <c r="H94" s="196"/>
      <c r="I94" s="193">
        <v>4.4910000000000002E-3</v>
      </c>
      <c r="J94" s="196"/>
      <c r="K94" s="135"/>
      <c r="L94" s="191">
        <v>4.3829999999999997E-3</v>
      </c>
      <c r="M94" s="196"/>
      <c r="N94" s="193">
        <v>3.6849999999999999E-3</v>
      </c>
    </row>
    <row r="95" spans="1:14">
      <c r="A95" s="218"/>
      <c r="B95" s="251" t="s">
        <v>228</v>
      </c>
      <c r="C95" s="252">
        <v>192</v>
      </c>
      <c r="D95" s="253"/>
      <c r="E95" s="138"/>
      <c r="F95" s="135"/>
      <c r="G95" s="191">
        <v>1.8090000000000001E-3</v>
      </c>
      <c r="H95" s="196"/>
      <c r="I95" s="193">
        <v>1.5020000000000001E-3</v>
      </c>
      <c r="J95" s="196"/>
      <c r="K95" s="135"/>
      <c r="L95" s="191">
        <v>9.5600000000000004E-4</v>
      </c>
      <c r="M95" s="196"/>
      <c r="N95" s="193">
        <v>8.0400000000000003E-4</v>
      </c>
    </row>
    <row r="96" spans="1:14">
      <c r="B96" s="251" t="s">
        <v>229</v>
      </c>
      <c r="C96" s="252">
        <v>193</v>
      </c>
      <c r="D96" s="253" t="s">
        <v>2</v>
      </c>
      <c r="E96" s="138"/>
      <c r="F96" s="135"/>
      <c r="G96" s="191">
        <v>9.2500000000000004E-4</v>
      </c>
      <c r="H96" s="196"/>
      <c r="I96" s="193">
        <v>7.6800000000000002E-4</v>
      </c>
      <c r="J96" s="196"/>
      <c r="K96" s="135"/>
      <c r="L96" s="191">
        <v>4.7600000000000002E-4</v>
      </c>
      <c r="M96" s="196"/>
      <c r="N96" s="193">
        <v>4.0000000000000002E-4</v>
      </c>
    </row>
    <row r="97" spans="1:14">
      <c r="A97" s="218"/>
      <c r="B97" s="251" t="s">
        <v>230</v>
      </c>
      <c r="C97" s="252">
        <v>194</v>
      </c>
      <c r="D97" s="253">
        <v>490</v>
      </c>
      <c r="E97" s="138"/>
      <c r="F97" s="135"/>
      <c r="G97" s="191"/>
      <c r="H97" s="196"/>
      <c r="I97" s="193"/>
      <c r="J97" s="196"/>
      <c r="K97" s="135"/>
      <c r="L97" s="191"/>
      <c r="M97" s="196"/>
      <c r="N97" s="193"/>
    </row>
    <row r="98" spans="1:14">
      <c r="A98" s="218"/>
      <c r="B98" s="251" t="s">
        <v>231</v>
      </c>
      <c r="C98" s="252">
        <v>195</v>
      </c>
      <c r="D98" s="253" t="s">
        <v>2</v>
      </c>
      <c r="E98" s="138"/>
      <c r="F98" s="135"/>
      <c r="G98" s="191">
        <v>2.3470000000000001E-3</v>
      </c>
      <c r="H98" s="196"/>
      <c r="I98" s="193">
        <v>1.949E-3</v>
      </c>
      <c r="J98" s="196"/>
      <c r="K98" s="135"/>
      <c r="L98" s="191">
        <v>1.224E-3</v>
      </c>
      <c r="M98" s="196"/>
      <c r="N98" s="193">
        <v>1.029E-3</v>
      </c>
    </row>
    <row r="99" spans="1:14">
      <c r="A99" s="218"/>
      <c r="B99" s="251" t="s">
        <v>403</v>
      </c>
      <c r="C99" s="252">
        <v>203</v>
      </c>
      <c r="D99" s="253" t="s">
        <v>2</v>
      </c>
      <c r="E99" s="138"/>
      <c r="F99" s="135"/>
      <c r="G99" s="191">
        <v>4.8200000000000001E-4</v>
      </c>
      <c r="H99" s="196"/>
      <c r="I99" s="193">
        <v>4.0000000000000002E-4</v>
      </c>
      <c r="J99" s="196"/>
      <c r="K99" s="135"/>
      <c r="L99" s="191">
        <v>4.7600000000000002E-4</v>
      </c>
      <c r="M99" s="196"/>
      <c r="N99" s="193">
        <v>4.0000000000000002E-4</v>
      </c>
    </row>
    <row r="100" spans="1:14">
      <c r="A100" s="218"/>
      <c r="B100" s="251" t="s">
        <v>234</v>
      </c>
      <c r="C100" s="252">
        <v>204</v>
      </c>
      <c r="D100" s="253">
        <v>490</v>
      </c>
      <c r="E100" s="138"/>
      <c r="F100" s="135"/>
      <c r="G100" s="191"/>
      <c r="H100" s="196"/>
      <c r="I100" s="193"/>
      <c r="J100" s="196"/>
      <c r="K100" s="135"/>
      <c r="L100" s="191"/>
      <c r="M100" s="196"/>
      <c r="N100" s="193"/>
    </row>
    <row r="101" spans="1:14">
      <c r="B101" s="251" t="s">
        <v>404</v>
      </c>
      <c r="C101" s="252">
        <v>205</v>
      </c>
      <c r="D101" s="253" t="s">
        <v>2</v>
      </c>
      <c r="E101" s="138"/>
      <c r="F101" s="135"/>
      <c r="G101" s="191">
        <v>1.4300000000000001E-3</v>
      </c>
      <c r="H101" s="196"/>
      <c r="I101" s="193">
        <v>1.1869999999999999E-3</v>
      </c>
      <c r="J101" s="196"/>
      <c r="K101" s="135"/>
      <c r="L101" s="191">
        <v>5.9800000000000001E-4</v>
      </c>
      <c r="M101" s="196"/>
      <c r="N101" s="193">
        <v>5.0299999999999997E-4</v>
      </c>
    </row>
    <row r="102" spans="1:14">
      <c r="B102" s="251" t="s">
        <v>235</v>
      </c>
      <c r="C102" s="252">
        <v>209</v>
      </c>
      <c r="D102" s="253"/>
      <c r="E102" s="138"/>
      <c r="F102" s="135"/>
      <c r="G102" s="191">
        <v>4.8200000000000001E-4</v>
      </c>
      <c r="H102" s="196"/>
      <c r="I102" s="193">
        <v>4.0000000000000002E-4</v>
      </c>
      <c r="J102" s="196"/>
      <c r="K102" s="135"/>
      <c r="L102" s="191">
        <v>4.7600000000000002E-4</v>
      </c>
      <c r="M102" s="196"/>
      <c r="N102" s="193">
        <v>4.0000000000000002E-4</v>
      </c>
    </row>
    <row r="103" spans="1:14">
      <c r="B103" s="251" t="s">
        <v>236</v>
      </c>
      <c r="C103" s="252">
        <v>211</v>
      </c>
      <c r="D103" s="253"/>
      <c r="E103" s="138"/>
      <c r="F103" s="135"/>
      <c r="G103" s="191">
        <v>6.4800000000000003E-4</v>
      </c>
      <c r="H103" s="196"/>
      <c r="I103" s="193">
        <v>5.3799999999999996E-4</v>
      </c>
      <c r="J103" s="196"/>
      <c r="K103" s="135"/>
      <c r="L103" s="191">
        <v>5.9800000000000001E-4</v>
      </c>
      <c r="M103" s="196"/>
      <c r="N103" s="193">
        <v>5.0299999999999997E-4</v>
      </c>
    </row>
    <row r="104" spans="1:14">
      <c r="A104" s="218"/>
      <c r="B104" s="251" t="s">
        <v>238</v>
      </c>
      <c r="C104" s="252">
        <v>214</v>
      </c>
      <c r="D104" s="253"/>
      <c r="E104" s="138"/>
      <c r="F104" s="135"/>
      <c r="G104" s="191">
        <v>4.9700000000000005E-4</v>
      </c>
      <c r="H104" s="196"/>
      <c r="I104" s="193">
        <v>4.1300000000000001E-4</v>
      </c>
      <c r="J104" s="196"/>
      <c r="K104" s="135"/>
      <c r="L104" s="191">
        <v>6.1899999999999998E-4</v>
      </c>
      <c r="M104" s="196"/>
      <c r="N104" s="193">
        <v>5.1999999999999995E-4</v>
      </c>
    </row>
    <row r="105" spans="1:14">
      <c r="A105" s="218"/>
      <c r="B105" s="251" t="s">
        <v>405</v>
      </c>
      <c r="C105" s="252">
        <v>215</v>
      </c>
      <c r="D105" s="253" t="s">
        <v>2</v>
      </c>
      <c r="E105" s="138"/>
      <c r="F105" s="135"/>
      <c r="G105" s="191">
        <v>4.8200000000000001E-4</v>
      </c>
      <c r="H105" s="196"/>
      <c r="I105" s="193">
        <v>4.0000000000000002E-4</v>
      </c>
      <c r="J105" s="196"/>
      <c r="K105" s="135"/>
      <c r="L105" s="191">
        <v>4.7600000000000002E-4</v>
      </c>
      <c r="M105" s="196"/>
      <c r="N105" s="193">
        <v>4.0000000000000002E-4</v>
      </c>
    </row>
    <row r="106" spans="1:14">
      <c r="A106" s="218"/>
      <c r="B106" s="251" t="s">
        <v>438</v>
      </c>
      <c r="C106" s="252">
        <v>222</v>
      </c>
      <c r="D106" s="253"/>
      <c r="E106" s="138"/>
      <c r="F106" s="135"/>
      <c r="G106" s="191">
        <v>1.506E-3</v>
      </c>
      <c r="H106" s="196"/>
      <c r="I106" s="193">
        <v>1.2509999999999999E-3</v>
      </c>
      <c r="J106" s="196"/>
      <c r="K106" s="135"/>
      <c r="L106" s="191">
        <v>1.421E-3</v>
      </c>
      <c r="M106" s="196"/>
      <c r="N106" s="193">
        <v>1.1950000000000001E-3</v>
      </c>
    </row>
    <row r="107" spans="1:14">
      <c r="A107" s="218"/>
      <c r="B107" s="251" t="s">
        <v>239</v>
      </c>
      <c r="C107" s="252">
        <v>227</v>
      </c>
      <c r="D107" s="253"/>
      <c r="E107" s="138"/>
      <c r="F107" s="135"/>
      <c r="G107" s="191">
        <v>4.2690000000000002E-3</v>
      </c>
      <c r="H107" s="196"/>
      <c r="I107" s="193">
        <v>3.545E-3</v>
      </c>
      <c r="J107" s="196"/>
      <c r="K107" s="135"/>
      <c r="L107" s="191">
        <v>4.2160000000000001E-3</v>
      </c>
      <c r="M107" s="196"/>
      <c r="N107" s="193">
        <v>3.5439999999999998E-3</v>
      </c>
    </row>
    <row r="108" spans="1:14">
      <c r="B108" s="251" t="s">
        <v>406</v>
      </c>
      <c r="C108" s="252">
        <v>229</v>
      </c>
      <c r="D108" s="253" t="s">
        <v>2</v>
      </c>
      <c r="E108" s="138"/>
      <c r="F108" s="135"/>
      <c r="G108" s="191">
        <v>4.8200000000000001E-4</v>
      </c>
      <c r="H108" s="196"/>
      <c r="I108" s="193">
        <v>4.0000000000000002E-4</v>
      </c>
      <c r="J108" s="196"/>
      <c r="K108" s="135"/>
      <c r="L108" s="191">
        <v>4.7600000000000002E-4</v>
      </c>
      <c r="M108" s="196"/>
      <c r="N108" s="193">
        <v>4.0000000000000002E-4</v>
      </c>
    </row>
    <row r="109" spans="1:14">
      <c r="B109" s="251" t="s">
        <v>240</v>
      </c>
      <c r="C109" s="252">
        <v>232</v>
      </c>
      <c r="D109" s="253"/>
      <c r="E109" s="138"/>
      <c r="F109" s="135"/>
      <c r="G109" s="191">
        <v>4.8200000000000001E-4</v>
      </c>
      <c r="H109" s="196"/>
      <c r="I109" s="193">
        <v>4.0000000000000002E-4</v>
      </c>
      <c r="J109" s="196"/>
      <c r="K109" s="135"/>
      <c r="L109" s="191">
        <v>4.7600000000000002E-4</v>
      </c>
      <c r="M109" s="196"/>
      <c r="N109" s="193">
        <v>4.0000000000000002E-4</v>
      </c>
    </row>
    <row r="110" spans="1:14">
      <c r="B110" s="251" t="s">
        <v>407</v>
      </c>
      <c r="C110" s="252">
        <v>249</v>
      </c>
      <c r="D110" s="253"/>
      <c r="E110" s="138"/>
      <c r="F110" s="135"/>
      <c r="G110" s="191">
        <v>2.372E-3</v>
      </c>
      <c r="H110" s="196"/>
      <c r="I110" s="193">
        <v>1.97E-3</v>
      </c>
      <c r="J110" s="196"/>
      <c r="K110" s="135"/>
      <c r="L110" s="191">
        <v>1.371E-3</v>
      </c>
      <c r="M110" s="196"/>
      <c r="N110" s="193">
        <v>1.1529999999999999E-3</v>
      </c>
    </row>
    <row r="111" spans="1:14">
      <c r="B111" s="251" t="s">
        <v>241</v>
      </c>
      <c r="C111" s="252">
        <v>250</v>
      </c>
      <c r="D111" s="253"/>
      <c r="E111" s="138"/>
      <c r="F111" s="135"/>
      <c r="G111" s="191">
        <v>4.8200000000000001E-4</v>
      </c>
      <c r="H111" s="196"/>
      <c r="I111" s="193">
        <v>4.0000000000000002E-4</v>
      </c>
      <c r="J111" s="196"/>
      <c r="K111" s="135"/>
      <c r="L111" s="191">
        <v>4.7600000000000002E-4</v>
      </c>
      <c r="M111" s="196"/>
      <c r="N111" s="193">
        <v>4.0000000000000002E-4</v>
      </c>
    </row>
    <row r="112" spans="1:14">
      <c r="B112" s="251" t="s">
        <v>408</v>
      </c>
      <c r="C112" s="252">
        <v>253</v>
      </c>
      <c r="D112" s="253"/>
      <c r="E112" s="138"/>
      <c r="F112" s="135"/>
      <c r="G112" s="191">
        <v>4.8200000000000001E-4</v>
      </c>
      <c r="H112" s="196"/>
      <c r="I112" s="193">
        <v>4.0000000000000002E-4</v>
      </c>
      <c r="J112" s="196"/>
      <c r="K112" s="135"/>
      <c r="L112" s="191">
        <v>4.7600000000000002E-4</v>
      </c>
      <c r="M112" s="196"/>
      <c r="N112" s="193">
        <v>4.0000000000000002E-4</v>
      </c>
    </row>
    <row r="113" spans="1:14">
      <c r="B113" s="251" t="s">
        <v>242</v>
      </c>
      <c r="C113" s="252">
        <v>254</v>
      </c>
      <c r="D113" s="253"/>
      <c r="E113" s="138"/>
      <c r="F113" s="135"/>
      <c r="G113" s="191">
        <v>4.8200000000000001E-4</v>
      </c>
      <c r="H113" s="196"/>
      <c r="I113" s="193">
        <v>4.0000000000000002E-4</v>
      </c>
      <c r="J113" s="196"/>
      <c r="K113" s="135"/>
      <c r="L113" s="191">
        <v>4.7600000000000002E-4</v>
      </c>
      <c r="M113" s="196"/>
      <c r="N113" s="193">
        <v>4.0000000000000002E-4</v>
      </c>
    </row>
    <row r="114" spans="1:14">
      <c r="A114" s="218"/>
      <c r="B114" s="251" t="s">
        <v>409</v>
      </c>
      <c r="C114" s="252">
        <v>255</v>
      </c>
      <c r="D114" s="253" t="s">
        <v>2</v>
      </c>
      <c r="E114" s="138"/>
      <c r="F114" s="135"/>
      <c r="G114" s="191">
        <v>4.8200000000000001E-4</v>
      </c>
      <c r="H114" s="196"/>
      <c r="I114" s="193">
        <v>4.0000000000000002E-4</v>
      </c>
      <c r="J114" s="196"/>
      <c r="K114" s="135"/>
      <c r="L114" s="191">
        <v>4.7600000000000002E-4</v>
      </c>
      <c r="M114" s="196"/>
      <c r="N114" s="193">
        <v>4.0000000000000002E-4</v>
      </c>
    </row>
    <row r="115" spans="1:14">
      <c r="B115" s="251" t="s">
        <v>243</v>
      </c>
      <c r="C115" s="252">
        <v>256</v>
      </c>
      <c r="D115" s="253" t="s">
        <v>2</v>
      </c>
      <c r="E115" s="138"/>
      <c r="F115" s="135"/>
      <c r="G115" s="191">
        <v>1.624E-3</v>
      </c>
      <c r="H115" s="196"/>
      <c r="I115" s="193">
        <v>1.3489999999999999E-3</v>
      </c>
      <c r="J115" s="196"/>
      <c r="K115" s="135"/>
      <c r="L115" s="191">
        <v>1.5330000000000001E-3</v>
      </c>
      <c r="M115" s="196"/>
      <c r="N115" s="193">
        <v>1.289E-3</v>
      </c>
    </row>
    <row r="116" spans="1:14">
      <c r="A116" s="218"/>
      <c r="B116" s="251" t="s">
        <v>244</v>
      </c>
      <c r="C116" s="252">
        <v>262</v>
      </c>
      <c r="D116" s="253"/>
      <c r="E116" s="138"/>
      <c r="F116" s="135"/>
      <c r="G116" s="191">
        <v>1.4549999999999999E-3</v>
      </c>
      <c r="H116" s="196"/>
      <c r="I116" s="193">
        <v>1.2080000000000001E-3</v>
      </c>
      <c r="J116" s="196"/>
      <c r="K116" s="135"/>
      <c r="L116" s="191">
        <v>1.547E-3</v>
      </c>
      <c r="M116" s="196"/>
      <c r="N116" s="193">
        <v>1.3010000000000001E-3</v>
      </c>
    </row>
    <row r="117" spans="1:14">
      <c r="A117" s="218"/>
      <c r="B117" s="251" t="s">
        <v>131</v>
      </c>
      <c r="C117" s="252">
        <v>263</v>
      </c>
      <c r="D117" s="253"/>
      <c r="E117" s="138"/>
      <c r="F117" s="135"/>
      <c r="G117" s="191">
        <v>1.6659999999999999E-3</v>
      </c>
      <c r="H117" s="196"/>
      <c r="I117" s="193">
        <v>1.3829999999999999E-3</v>
      </c>
      <c r="J117" s="196"/>
      <c r="K117" s="135"/>
      <c r="L117" s="191">
        <v>1.6459999999999999E-3</v>
      </c>
      <c r="M117" s="196"/>
      <c r="N117" s="193">
        <v>1.384E-3</v>
      </c>
    </row>
    <row r="118" spans="1:14">
      <c r="B118" s="251" t="s">
        <v>410</v>
      </c>
      <c r="C118" s="252">
        <v>264</v>
      </c>
      <c r="D118" s="253"/>
      <c r="E118" s="138"/>
      <c r="F118" s="135"/>
      <c r="G118" s="191">
        <v>4.8200000000000001E-4</v>
      </c>
      <c r="H118" s="196"/>
      <c r="I118" s="193">
        <v>4.0000000000000002E-4</v>
      </c>
      <c r="J118" s="196"/>
      <c r="K118" s="135"/>
      <c r="L118" s="191">
        <v>4.7600000000000002E-4</v>
      </c>
      <c r="M118" s="196"/>
      <c r="N118" s="193">
        <v>4.0000000000000002E-4</v>
      </c>
    </row>
    <row r="119" spans="1:14">
      <c r="A119" s="218"/>
      <c r="B119" s="251" t="s">
        <v>600</v>
      </c>
      <c r="C119" s="252">
        <v>277</v>
      </c>
      <c r="D119" s="253"/>
      <c r="E119" s="138"/>
      <c r="F119" s="135"/>
      <c r="G119" s="191">
        <v>4.8200000000000001E-4</v>
      </c>
      <c r="H119" s="196"/>
      <c r="I119" s="193">
        <v>4.0000000000000002E-4</v>
      </c>
      <c r="J119" s="196"/>
      <c r="K119" s="135"/>
      <c r="L119" s="191">
        <v>4.7600000000000002E-4</v>
      </c>
      <c r="M119" s="196"/>
      <c r="N119" s="193">
        <v>4.0000000000000002E-4</v>
      </c>
    </row>
    <row r="120" spans="1:14">
      <c r="B120" s="251" t="s">
        <v>247</v>
      </c>
      <c r="C120" s="252">
        <v>280</v>
      </c>
      <c r="D120" s="253"/>
      <c r="E120" s="138"/>
      <c r="F120" s="135"/>
      <c r="G120" s="191">
        <v>3.006E-3</v>
      </c>
      <c r="H120" s="196"/>
      <c r="I120" s="193">
        <v>2.496E-3</v>
      </c>
      <c r="J120" s="196"/>
      <c r="K120" s="135"/>
      <c r="L120" s="191">
        <v>2.9689999999999999E-3</v>
      </c>
      <c r="M120" s="196"/>
      <c r="N120" s="193">
        <v>2.496E-3</v>
      </c>
    </row>
    <row r="121" spans="1:14">
      <c r="A121" s="218"/>
      <c r="B121" s="251" t="s">
        <v>132</v>
      </c>
      <c r="C121" s="252">
        <v>281</v>
      </c>
      <c r="D121" s="253"/>
      <c r="E121" s="138"/>
      <c r="F121" s="135"/>
      <c r="G121" s="191">
        <v>4.8200000000000001E-4</v>
      </c>
      <c r="H121" s="196"/>
      <c r="I121" s="193">
        <v>4.0000000000000002E-4</v>
      </c>
      <c r="J121" s="196"/>
      <c r="K121" s="135"/>
      <c r="L121" s="191">
        <v>4.7600000000000002E-4</v>
      </c>
      <c r="M121" s="196"/>
      <c r="N121" s="193">
        <v>4.0000000000000002E-4</v>
      </c>
    </row>
    <row r="122" spans="1:14">
      <c r="A122" s="218"/>
      <c r="B122" s="251" t="s">
        <v>248</v>
      </c>
      <c r="C122" s="252">
        <v>290</v>
      </c>
      <c r="D122" s="253"/>
      <c r="E122" s="138"/>
      <c r="F122" s="135"/>
      <c r="G122" s="191">
        <v>4.8200000000000001E-4</v>
      </c>
      <c r="H122" s="196"/>
      <c r="I122" s="193">
        <v>4.0000000000000002E-4</v>
      </c>
      <c r="J122" s="196"/>
      <c r="K122" s="135"/>
      <c r="L122" s="191">
        <v>4.7600000000000002E-4</v>
      </c>
      <c r="M122" s="196"/>
      <c r="N122" s="193">
        <v>4.0000000000000002E-4</v>
      </c>
    </row>
    <row r="123" spans="1:14">
      <c r="B123" s="251" t="s">
        <v>249</v>
      </c>
      <c r="C123" s="252">
        <v>307</v>
      </c>
      <c r="D123" s="253"/>
      <c r="E123" s="138"/>
      <c r="F123" s="135"/>
      <c r="G123" s="191">
        <v>4.8200000000000001E-4</v>
      </c>
      <c r="H123" s="196"/>
      <c r="I123" s="193">
        <v>4.0000000000000002E-4</v>
      </c>
      <c r="J123" s="196"/>
      <c r="K123" s="135"/>
      <c r="L123" s="191">
        <v>4.7600000000000002E-4</v>
      </c>
      <c r="M123" s="196"/>
      <c r="N123" s="193">
        <v>4.0000000000000002E-4</v>
      </c>
    </row>
    <row r="124" spans="1:14">
      <c r="A124" s="218"/>
      <c r="B124" s="251" t="s">
        <v>251</v>
      </c>
      <c r="C124" s="252">
        <v>319</v>
      </c>
      <c r="D124" s="253"/>
      <c r="E124" s="138"/>
      <c r="F124" s="135"/>
      <c r="G124" s="191">
        <v>4.8200000000000001E-4</v>
      </c>
      <c r="H124" s="196"/>
      <c r="I124" s="193">
        <v>4.0000000000000002E-4</v>
      </c>
      <c r="J124" s="196"/>
      <c r="K124" s="135"/>
      <c r="L124" s="191">
        <v>4.7600000000000002E-4</v>
      </c>
      <c r="M124" s="196"/>
      <c r="N124" s="193">
        <v>4.0000000000000002E-4</v>
      </c>
    </row>
    <row r="125" spans="1:14">
      <c r="A125" s="218"/>
      <c r="B125" s="251" t="s">
        <v>252</v>
      </c>
      <c r="C125" s="252">
        <v>332</v>
      </c>
      <c r="D125" s="253"/>
      <c r="E125" s="138"/>
      <c r="F125" s="135"/>
      <c r="G125" s="191">
        <v>4.8200000000000001E-4</v>
      </c>
      <c r="H125" s="196"/>
      <c r="I125" s="193">
        <v>4.0000000000000002E-4</v>
      </c>
      <c r="J125" s="196"/>
      <c r="K125" s="135"/>
      <c r="L125" s="191">
        <v>4.7600000000000002E-4</v>
      </c>
      <c r="M125" s="196"/>
      <c r="N125" s="193">
        <v>4.0000000000000002E-4</v>
      </c>
    </row>
    <row r="126" spans="1:14">
      <c r="B126" s="251" t="s">
        <v>253</v>
      </c>
      <c r="C126" s="252">
        <v>344</v>
      </c>
      <c r="D126" s="253"/>
      <c r="E126" s="138"/>
      <c r="F126" s="135"/>
      <c r="G126" s="191">
        <v>3.9329999999999999E-3</v>
      </c>
      <c r="H126" s="196"/>
      <c r="I126" s="193">
        <v>3.2659999999999998E-3</v>
      </c>
      <c r="J126" s="196"/>
      <c r="K126" s="135"/>
      <c r="L126" s="191">
        <v>3.885E-3</v>
      </c>
      <c r="M126" s="196"/>
      <c r="N126" s="193">
        <v>3.2659999999999998E-3</v>
      </c>
    </row>
    <row r="127" spans="1:14">
      <c r="A127" s="218"/>
      <c r="B127" s="251" t="s">
        <v>254</v>
      </c>
      <c r="C127" s="252">
        <v>347</v>
      </c>
      <c r="D127" s="253"/>
      <c r="E127" s="138"/>
      <c r="F127" s="135"/>
      <c r="G127" s="191">
        <v>4.8200000000000001E-4</v>
      </c>
      <c r="H127" s="196"/>
      <c r="I127" s="193">
        <v>4.0000000000000002E-4</v>
      </c>
      <c r="J127" s="196"/>
      <c r="K127" s="135"/>
      <c r="L127" s="191">
        <v>4.7600000000000002E-4</v>
      </c>
      <c r="M127" s="196"/>
      <c r="N127" s="193">
        <v>4.0000000000000002E-4</v>
      </c>
    </row>
    <row r="128" spans="1:14">
      <c r="A128" s="218"/>
      <c r="B128" s="251" t="s">
        <v>255</v>
      </c>
      <c r="C128" s="252">
        <v>353</v>
      </c>
      <c r="D128" s="253"/>
      <c r="E128" s="138"/>
      <c r="F128" s="135"/>
      <c r="G128" s="191">
        <v>1.7219000000000002E-2</v>
      </c>
      <c r="H128" s="196"/>
      <c r="I128" s="193">
        <v>1.4298999999999999E-2</v>
      </c>
      <c r="J128" s="196"/>
      <c r="K128" s="135"/>
      <c r="L128" s="191">
        <v>1.8683999999999999E-2</v>
      </c>
      <c r="M128" s="196"/>
      <c r="N128" s="193">
        <v>1.5708E-2</v>
      </c>
    </row>
    <row r="129" spans="1:14">
      <c r="B129" s="251" t="s">
        <v>258</v>
      </c>
      <c r="C129" s="252">
        <v>422</v>
      </c>
      <c r="D129" s="253"/>
      <c r="E129" s="138"/>
      <c r="F129" s="135"/>
      <c r="G129" s="191">
        <v>1.1188E-2</v>
      </c>
      <c r="H129" s="196"/>
      <c r="I129" s="193">
        <v>9.2910000000000006E-3</v>
      </c>
      <c r="J129" s="196"/>
      <c r="K129" s="135"/>
      <c r="L129" s="191">
        <v>1.1975E-2</v>
      </c>
      <c r="M129" s="196"/>
      <c r="N129" s="193">
        <v>1.0067E-2</v>
      </c>
    </row>
    <row r="130" spans="1:14">
      <c r="A130" s="218"/>
      <c r="B130" s="251" t="s">
        <v>260</v>
      </c>
      <c r="C130" s="252">
        <v>424</v>
      </c>
      <c r="D130" s="253"/>
      <c r="E130" s="138"/>
      <c r="F130" s="135"/>
      <c r="G130" s="191">
        <v>6.1524000000000002E-2</v>
      </c>
      <c r="H130" s="196"/>
      <c r="I130" s="193">
        <v>5.1090999999999998E-2</v>
      </c>
      <c r="J130" s="196"/>
      <c r="K130" s="135"/>
      <c r="L130" s="191">
        <v>6.5541000000000002E-2</v>
      </c>
      <c r="M130" s="196"/>
      <c r="N130" s="193">
        <v>5.5100999999999997E-2</v>
      </c>
    </row>
    <row r="131" spans="1:14">
      <c r="A131" s="218"/>
      <c r="B131" s="251" t="s">
        <v>261</v>
      </c>
      <c r="C131" s="252">
        <v>490</v>
      </c>
      <c r="D131" s="253"/>
      <c r="E131" s="138"/>
      <c r="F131" s="135"/>
      <c r="G131" s="191">
        <v>0.1867</v>
      </c>
      <c r="H131" s="196"/>
      <c r="I131" s="193">
        <v>0.15503900000000001</v>
      </c>
      <c r="J131" s="196"/>
      <c r="K131" s="135"/>
      <c r="L131" s="191">
        <v>0.17341500000000001</v>
      </c>
      <c r="M131" s="196"/>
      <c r="N131" s="193">
        <v>0.145791</v>
      </c>
    </row>
    <row r="132" spans="1:14">
      <c r="B132" s="251" t="s">
        <v>262</v>
      </c>
      <c r="C132" s="252">
        <v>500</v>
      </c>
      <c r="D132" s="253"/>
      <c r="E132" s="138"/>
      <c r="F132" s="135"/>
      <c r="G132" s="191">
        <v>3.8899029999999999</v>
      </c>
      <c r="H132" s="196"/>
      <c r="I132" s="193">
        <v>3.2302469999999999</v>
      </c>
      <c r="J132" s="196"/>
      <c r="K132" s="135"/>
      <c r="L132" s="191">
        <v>3.5522269999999998</v>
      </c>
      <c r="M132" s="196"/>
      <c r="N132" s="193">
        <v>2.98638</v>
      </c>
    </row>
    <row r="133" spans="1:14">
      <c r="B133" s="251" t="s">
        <v>263</v>
      </c>
      <c r="C133" s="252">
        <v>568</v>
      </c>
      <c r="D133" s="253"/>
      <c r="E133" s="138"/>
      <c r="F133" s="135"/>
      <c r="G133" s="191">
        <v>4.8200000000000001E-4</v>
      </c>
      <c r="H133" s="196"/>
      <c r="I133" s="193">
        <v>4.0000000000000002E-4</v>
      </c>
      <c r="J133" s="196"/>
      <c r="K133" s="135"/>
      <c r="L133" s="191">
        <v>4.7600000000000002E-4</v>
      </c>
      <c r="M133" s="196"/>
      <c r="N133" s="193">
        <v>4.0000000000000002E-4</v>
      </c>
    </row>
    <row r="134" spans="1:14">
      <c r="B134" s="251" t="s">
        <v>435</v>
      </c>
      <c r="C134" s="252">
        <v>702</v>
      </c>
      <c r="D134" s="253"/>
      <c r="E134" s="138"/>
      <c r="F134" s="135"/>
      <c r="G134" s="191">
        <v>4.8200000000000001E-4</v>
      </c>
      <c r="H134" s="196"/>
      <c r="I134" s="193">
        <v>4.0000000000000002E-4</v>
      </c>
      <c r="J134" s="196"/>
      <c r="K134" s="135"/>
      <c r="L134" s="191">
        <v>4.7600000000000002E-4</v>
      </c>
      <c r="M134" s="196"/>
      <c r="N134" s="193">
        <v>4.0000000000000002E-4</v>
      </c>
    </row>
    <row r="135" spans="1:14">
      <c r="A135" s="218"/>
      <c r="B135" s="251" t="s">
        <v>268</v>
      </c>
      <c r="C135" s="252">
        <v>721</v>
      </c>
      <c r="D135" s="253"/>
      <c r="E135" s="138"/>
      <c r="F135" s="135"/>
      <c r="G135" s="191">
        <v>1.4985E-2</v>
      </c>
      <c r="H135" s="196"/>
      <c r="I135" s="193">
        <v>1.2444E-2</v>
      </c>
      <c r="J135" s="196"/>
      <c r="K135" s="135"/>
      <c r="L135" s="191">
        <v>1.4801999999999999E-2</v>
      </c>
      <c r="M135" s="196"/>
      <c r="N135" s="193">
        <v>1.2444E-2</v>
      </c>
    </row>
    <row r="136" spans="1:14">
      <c r="A136" s="218"/>
      <c r="B136" s="251" t="s">
        <v>269</v>
      </c>
      <c r="C136" s="252">
        <v>722</v>
      </c>
      <c r="D136" s="253"/>
      <c r="E136" s="138"/>
      <c r="F136" s="135"/>
      <c r="G136" s="191">
        <v>4.8200000000000001E-4</v>
      </c>
      <c r="H136" s="196"/>
      <c r="I136" s="193">
        <v>4.0000000000000002E-4</v>
      </c>
      <c r="J136" s="196"/>
      <c r="K136" s="135"/>
      <c r="L136" s="191">
        <v>4.7600000000000002E-4</v>
      </c>
      <c r="M136" s="196"/>
      <c r="N136" s="193">
        <v>4.0000000000000002E-4</v>
      </c>
    </row>
    <row r="137" spans="1:14">
      <c r="A137" s="218"/>
      <c r="B137" s="251" t="s">
        <v>274</v>
      </c>
      <c r="C137" s="252">
        <v>736</v>
      </c>
      <c r="D137" s="253"/>
      <c r="E137" s="138"/>
      <c r="F137" s="135"/>
      <c r="G137" s="191">
        <v>4.8200000000000001E-4</v>
      </c>
      <c r="H137" s="196"/>
      <c r="I137" s="193">
        <v>4.0000000000000002E-4</v>
      </c>
      <c r="J137" s="196"/>
      <c r="K137" s="135"/>
      <c r="L137" s="191">
        <v>4.7600000000000002E-4</v>
      </c>
      <c r="M137" s="196"/>
      <c r="N137" s="193">
        <v>4.0000000000000002E-4</v>
      </c>
    </row>
    <row r="138" spans="1:14">
      <c r="A138" s="218"/>
      <c r="B138" s="251" t="s">
        <v>275</v>
      </c>
      <c r="C138" s="252">
        <v>737</v>
      </c>
      <c r="D138" s="253"/>
      <c r="E138" s="138"/>
      <c r="F138" s="135"/>
      <c r="G138" s="191">
        <v>4.8200000000000001E-4</v>
      </c>
      <c r="H138" s="196"/>
      <c r="I138" s="193">
        <v>4.0000000000000002E-4</v>
      </c>
      <c r="J138" s="196"/>
      <c r="K138" s="135"/>
      <c r="L138" s="191">
        <v>4.7600000000000002E-4</v>
      </c>
      <c r="M138" s="196"/>
      <c r="N138" s="193">
        <v>4.0000000000000002E-4</v>
      </c>
    </row>
    <row r="139" spans="1:14">
      <c r="B139" s="251" t="s">
        <v>276</v>
      </c>
      <c r="C139" s="252">
        <v>738</v>
      </c>
      <c r="D139" s="253"/>
      <c r="E139" s="138"/>
      <c r="F139" s="135"/>
      <c r="G139" s="191">
        <v>4.8200000000000001E-4</v>
      </c>
      <c r="H139" s="196"/>
      <c r="I139" s="193">
        <v>4.0000000000000002E-4</v>
      </c>
      <c r="J139" s="196"/>
      <c r="K139" s="135"/>
      <c r="L139" s="191">
        <v>4.7600000000000002E-4</v>
      </c>
      <c r="M139" s="196"/>
      <c r="N139" s="193">
        <v>4.0000000000000002E-4</v>
      </c>
    </row>
    <row r="140" spans="1:14">
      <c r="A140" s="218"/>
      <c r="B140" s="251" t="s">
        <v>277</v>
      </c>
      <c r="C140" s="252">
        <v>740</v>
      </c>
      <c r="D140" s="253"/>
      <c r="E140" s="138"/>
      <c r="F140" s="135"/>
      <c r="G140" s="191">
        <v>4.8200000000000001E-4</v>
      </c>
      <c r="H140" s="196"/>
      <c r="I140" s="193">
        <v>4.0000000000000002E-4</v>
      </c>
      <c r="J140" s="196"/>
      <c r="K140" s="135"/>
      <c r="L140" s="191">
        <v>4.7600000000000002E-4</v>
      </c>
      <c r="M140" s="196"/>
      <c r="N140" s="193">
        <v>4.0000000000000002E-4</v>
      </c>
    </row>
    <row r="141" spans="1:14">
      <c r="B141" s="251" t="s">
        <v>279</v>
      </c>
      <c r="C141" s="252">
        <v>742</v>
      </c>
      <c r="D141" s="253"/>
      <c r="E141" s="138"/>
      <c r="F141" s="135"/>
      <c r="G141" s="191">
        <v>2.7420000000000001E-3</v>
      </c>
      <c r="H141" s="196"/>
      <c r="I141" s="193">
        <v>2.2769999999999999E-3</v>
      </c>
      <c r="J141" s="196"/>
      <c r="K141" s="135"/>
      <c r="L141" s="191">
        <v>2.8969999999999998E-3</v>
      </c>
      <c r="M141" s="196"/>
      <c r="N141" s="193">
        <v>2.4359999999999998E-3</v>
      </c>
    </row>
    <row r="142" spans="1:14">
      <c r="A142" s="218"/>
      <c r="B142" s="251" t="s">
        <v>280</v>
      </c>
      <c r="C142" s="252">
        <v>744</v>
      </c>
      <c r="D142" s="253"/>
      <c r="E142" s="138"/>
      <c r="F142" s="135"/>
      <c r="G142" s="191">
        <v>1.201E-3</v>
      </c>
      <c r="H142" s="196"/>
      <c r="I142" s="193">
        <v>9.9700000000000006E-4</v>
      </c>
      <c r="J142" s="196"/>
      <c r="K142" s="135"/>
      <c r="L142" s="191">
        <v>1.186E-3</v>
      </c>
      <c r="M142" s="196"/>
      <c r="N142" s="193">
        <v>9.9700000000000006E-4</v>
      </c>
    </row>
    <row r="143" spans="1:14">
      <c r="A143" s="218"/>
      <c r="B143" s="251" t="s">
        <v>437</v>
      </c>
      <c r="C143" s="252">
        <v>755</v>
      </c>
      <c r="D143" s="253"/>
      <c r="E143" s="138"/>
      <c r="F143" s="135"/>
      <c r="G143" s="191">
        <v>5.2589999999999998E-3</v>
      </c>
      <c r="H143" s="196"/>
      <c r="I143" s="193">
        <v>4.3670000000000002E-3</v>
      </c>
      <c r="J143" s="196"/>
      <c r="K143" s="135"/>
      <c r="L143" s="191">
        <v>5.1939999999999998E-3</v>
      </c>
      <c r="M143" s="196"/>
      <c r="N143" s="193">
        <v>4.3670000000000002E-3</v>
      </c>
    </row>
    <row r="144" spans="1:14">
      <c r="B144" s="251" t="s">
        <v>281</v>
      </c>
      <c r="C144" s="252">
        <v>764</v>
      </c>
      <c r="D144" s="253"/>
      <c r="E144" s="138"/>
      <c r="F144" s="135"/>
      <c r="G144" s="191">
        <v>4.8200000000000001E-4</v>
      </c>
      <c r="H144" s="196"/>
      <c r="I144" s="193">
        <v>4.0000000000000002E-4</v>
      </c>
      <c r="J144" s="196"/>
      <c r="K144" s="135"/>
      <c r="L144" s="191">
        <v>4.7600000000000002E-4</v>
      </c>
      <c r="M144" s="196"/>
      <c r="N144" s="193">
        <v>4.0000000000000002E-4</v>
      </c>
    </row>
    <row r="145" spans="1:14">
      <c r="B145" s="251" t="s">
        <v>283</v>
      </c>
      <c r="C145" s="252">
        <v>766</v>
      </c>
      <c r="D145" s="253" t="s">
        <v>2</v>
      </c>
      <c r="E145" s="138"/>
      <c r="F145" s="135"/>
      <c r="G145" s="191">
        <v>6.7460000000000003E-3</v>
      </c>
      <c r="H145" s="196"/>
      <c r="I145" s="193">
        <v>5.6020000000000002E-3</v>
      </c>
      <c r="J145" s="196"/>
      <c r="K145" s="135"/>
      <c r="L145" s="191">
        <v>5.3709999999999999E-3</v>
      </c>
      <c r="M145" s="196"/>
      <c r="N145" s="193">
        <v>4.5149999999999999E-3</v>
      </c>
    </row>
    <row r="146" spans="1:14">
      <c r="A146" s="218"/>
      <c r="B146" s="251" t="s">
        <v>284</v>
      </c>
      <c r="C146" s="252">
        <v>772</v>
      </c>
      <c r="D146" s="253"/>
      <c r="E146" s="138"/>
      <c r="F146" s="135"/>
      <c r="G146" s="191">
        <v>3.0880000000000001E-2</v>
      </c>
      <c r="H146" s="196"/>
      <c r="I146" s="193">
        <v>2.5642999999999999E-2</v>
      </c>
      <c r="J146" s="196"/>
      <c r="K146" s="135"/>
      <c r="L146" s="191">
        <v>2.5406000000000001E-2</v>
      </c>
      <c r="M146" s="196"/>
      <c r="N146" s="193">
        <v>2.1359E-2</v>
      </c>
    </row>
    <row r="147" spans="1:14">
      <c r="A147" s="218"/>
      <c r="B147" s="251" t="s">
        <v>285</v>
      </c>
      <c r="C147" s="252">
        <v>773</v>
      </c>
      <c r="D147" s="253">
        <v>490</v>
      </c>
      <c r="E147" s="138"/>
      <c r="F147" s="135"/>
      <c r="G147" s="191"/>
      <c r="H147" s="196"/>
      <c r="I147" s="193"/>
      <c r="J147" s="196"/>
      <c r="K147" s="135"/>
      <c r="L147" s="191"/>
      <c r="M147" s="196"/>
      <c r="N147" s="193"/>
    </row>
    <row r="148" spans="1:14">
      <c r="A148" s="218"/>
      <c r="B148" s="251" t="s">
        <v>286</v>
      </c>
      <c r="C148" s="252">
        <v>777</v>
      </c>
      <c r="D148" s="253"/>
      <c r="E148" s="138"/>
      <c r="F148" s="135"/>
      <c r="G148" s="191">
        <v>4.8200000000000001E-4</v>
      </c>
      <c r="H148" s="196"/>
      <c r="I148" s="193">
        <v>4.0000000000000002E-4</v>
      </c>
      <c r="J148" s="196"/>
      <c r="K148" s="135"/>
      <c r="L148" s="191">
        <v>4.7600000000000002E-4</v>
      </c>
      <c r="M148" s="196"/>
      <c r="N148" s="193">
        <v>4.0000000000000002E-4</v>
      </c>
    </row>
    <row r="149" spans="1:14">
      <c r="B149" s="251" t="s">
        <v>287</v>
      </c>
      <c r="C149" s="252">
        <v>787</v>
      </c>
      <c r="D149" s="253" t="s">
        <v>2</v>
      </c>
      <c r="E149" s="138"/>
      <c r="F149" s="135"/>
      <c r="G149" s="191">
        <v>1.506E-3</v>
      </c>
      <c r="H149" s="196"/>
      <c r="I149" s="193">
        <v>1.2509999999999999E-3</v>
      </c>
      <c r="J149" s="196"/>
      <c r="K149" s="135"/>
      <c r="L149" s="191">
        <v>1.3370000000000001E-3</v>
      </c>
      <c r="M149" s="196"/>
      <c r="N149" s="193">
        <v>1.124E-3</v>
      </c>
    </row>
    <row r="150" spans="1:14">
      <c r="B150" s="251" t="s">
        <v>290</v>
      </c>
      <c r="C150" s="252">
        <v>793</v>
      </c>
      <c r="D150" s="253"/>
      <c r="E150" s="138"/>
      <c r="F150" s="135"/>
      <c r="G150" s="191">
        <v>4.8200000000000001E-4</v>
      </c>
      <c r="H150" s="196"/>
      <c r="I150" s="193">
        <v>4.0000000000000002E-4</v>
      </c>
      <c r="J150" s="196"/>
      <c r="K150" s="135"/>
      <c r="L150" s="191">
        <v>4.7600000000000002E-4</v>
      </c>
      <c r="M150" s="196"/>
      <c r="N150" s="193">
        <v>4.0000000000000002E-4</v>
      </c>
    </row>
    <row r="151" spans="1:14">
      <c r="B151" s="251" t="s">
        <v>291</v>
      </c>
      <c r="C151" s="252">
        <v>796</v>
      </c>
      <c r="D151" s="253" t="s">
        <v>2</v>
      </c>
      <c r="E151" s="138"/>
      <c r="F151" s="135"/>
      <c r="G151" s="191">
        <v>4.8200000000000001E-4</v>
      </c>
      <c r="H151" s="196"/>
      <c r="I151" s="193">
        <v>4.0000000000000002E-4</v>
      </c>
      <c r="J151" s="196"/>
      <c r="K151" s="135"/>
      <c r="L151" s="191">
        <v>4.7600000000000002E-4</v>
      </c>
      <c r="M151" s="196"/>
      <c r="N151" s="193">
        <v>4.0000000000000002E-4</v>
      </c>
    </row>
    <row r="152" spans="1:14">
      <c r="B152" s="251" t="s">
        <v>293</v>
      </c>
      <c r="C152" s="252">
        <v>799</v>
      </c>
      <c r="D152" s="253"/>
      <c r="E152" s="138"/>
      <c r="F152" s="135"/>
      <c r="G152" s="191">
        <v>4.8200000000000001E-4</v>
      </c>
      <c r="H152" s="196"/>
      <c r="I152" s="193">
        <v>4.0000000000000002E-4</v>
      </c>
      <c r="J152" s="196"/>
      <c r="K152" s="135"/>
      <c r="L152" s="191">
        <v>4.7600000000000002E-4</v>
      </c>
      <c r="M152" s="196"/>
      <c r="N152" s="193">
        <v>4.0000000000000002E-4</v>
      </c>
    </row>
    <row r="153" spans="1:14">
      <c r="A153" s="218"/>
      <c r="B153" s="251" t="s">
        <v>294</v>
      </c>
      <c r="C153" s="252">
        <v>801</v>
      </c>
      <c r="D153" s="253"/>
      <c r="E153" s="138"/>
      <c r="F153" s="135"/>
      <c r="G153" s="191">
        <v>2.8000050000000001</v>
      </c>
      <c r="H153" s="196"/>
      <c r="I153" s="193">
        <v>2.3251759999999999</v>
      </c>
      <c r="J153" s="196"/>
      <c r="K153" s="135"/>
      <c r="L153" s="191">
        <v>2.7621289999999998</v>
      </c>
      <c r="M153" s="196"/>
      <c r="N153" s="193">
        <v>2.3221400000000001</v>
      </c>
    </row>
    <row r="154" spans="1:14">
      <c r="B154" s="251" t="s">
        <v>603</v>
      </c>
      <c r="C154" s="252">
        <v>802</v>
      </c>
      <c r="D154" s="253"/>
      <c r="E154" s="138"/>
      <c r="F154" s="135"/>
      <c r="G154" s="191">
        <v>2.8934999999999999E-2</v>
      </c>
      <c r="H154" s="196"/>
      <c r="I154" s="193">
        <v>2.4028000000000001E-2</v>
      </c>
      <c r="J154" s="196"/>
      <c r="K154" s="135"/>
      <c r="L154" s="191">
        <v>2.8570999999999999E-2</v>
      </c>
      <c r="M154" s="196"/>
      <c r="N154" s="193">
        <v>2.402E-2</v>
      </c>
    </row>
    <row r="155" spans="1:14">
      <c r="B155" s="251" t="s">
        <v>135</v>
      </c>
      <c r="C155" s="252">
        <v>805</v>
      </c>
      <c r="D155" s="253"/>
      <c r="E155" s="138"/>
      <c r="F155" s="135"/>
      <c r="G155" s="191">
        <v>4.8200000000000001E-4</v>
      </c>
      <c r="H155" s="196"/>
      <c r="I155" s="193">
        <v>4.0000000000000002E-4</v>
      </c>
      <c r="J155" s="196"/>
      <c r="K155" s="135"/>
      <c r="L155" s="191">
        <v>4.7600000000000002E-4</v>
      </c>
      <c r="M155" s="196"/>
      <c r="N155" s="193">
        <v>4.0000000000000002E-4</v>
      </c>
    </row>
    <row r="156" spans="1:14">
      <c r="A156" s="218"/>
      <c r="B156" s="251" t="s">
        <v>295</v>
      </c>
      <c r="C156" s="252">
        <v>807</v>
      </c>
      <c r="D156" s="253">
        <v>490</v>
      </c>
      <c r="E156" s="138"/>
      <c r="F156" s="135"/>
      <c r="G156" s="191"/>
      <c r="H156" s="196"/>
      <c r="I156" s="193"/>
      <c r="J156" s="196"/>
      <c r="K156" s="135"/>
      <c r="L156" s="191"/>
      <c r="M156" s="196"/>
      <c r="N156" s="193"/>
    </row>
    <row r="157" spans="1:14">
      <c r="A157" s="218"/>
      <c r="B157" s="251" t="s">
        <v>297</v>
      </c>
      <c r="C157" s="252">
        <v>811</v>
      </c>
      <c r="D157" s="253"/>
      <c r="E157" s="138"/>
      <c r="F157" s="135"/>
      <c r="G157" s="191">
        <v>7.6210000000000002E-3</v>
      </c>
      <c r="H157" s="196"/>
      <c r="I157" s="193">
        <v>6.3290000000000004E-3</v>
      </c>
      <c r="J157" s="196"/>
      <c r="K157" s="135"/>
      <c r="L157" s="191">
        <v>8.7749999999999998E-3</v>
      </c>
      <c r="M157" s="196"/>
      <c r="N157" s="193">
        <v>7.3769999999999999E-3</v>
      </c>
    </row>
    <row r="158" spans="1:14">
      <c r="B158" s="251" t="s">
        <v>298</v>
      </c>
      <c r="C158" s="252">
        <v>812</v>
      </c>
      <c r="D158" s="253"/>
      <c r="E158" s="138"/>
      <c r="F158" s="135"/>
      <c r="G158" s="191">
        <v>6.3149999999999998E-2</v>
      </c>
      <c r="H158" s="196"/>
      <c r="I158" s="193">
        <v>5.2441000000000002E-2</v>
      </c>
      <c r="J158" s="196"/>
      <c r="K158" s="135"/>
      <c r="L158" s="191">
        <v>6.2377000000000002E-2</v>
      </c>
      <c r="M158" s="196"/>
      <c r="N158" s="193">
        <v>5.2441000000000002E-2</v>
      </c>
    </row>
    <row r="159" spans="1:14">
      <c r="B159" s="251" t="s">
        <v>299</v>
      </c>
      <c r="C159" s="252">
        <v>813</v>
      </c>
      <c r="D159" s="253"/>
      <c r="E159" s="138"/>
      <c r="F159" s="135"/>
      <c r="G159" s="191">
        <v>2.2998999999999999E-2</v>
      </c>
      <c r="H159" s="196"/>
      <c r="I159" s="193">
        <v>1.9099000000000001E-2</v>
      </c>
      <c r="J159" s="196"/>
      <c r="K159" s="135"/>
      <c r="L159" s="191">
        <v>2.1340999999999999E-2</v>
      </c>
      <c r="M159" s="196"/>
      <c r="N159" s="193">
        <v>1.7942E-2</v>
      </c>
    </row>
    <row r="160" spans="1:14">
      <c r="B160" s="251" t="s">
        <v>300</v>
      </c>
      <c r="C160" s="252">
        <v>816</v>
      </c>
      <c r="D160" s="253"/>
      <c r="E160" s="138"/>
      <c r="F160" s="135"/>
      <c r="G160" s="191">
        <v>2.8138E-2</v>
      </c>
      <c r="H160" s="196"/>
      <c r="I160" s="193">
        <v>2.3366000000000001E-2</v>
      </c>
      <c r="J160" s="196"/>
      <c r="K160" s="135"/>
      <c r="L160" s="191">
        <v>2.4511999999999999E-2</v>
      </c>
      <c r="M160" s="196"/>
      <c r="N160" s="193">
        <v>2.0607E-2</v>
      </c>
    </row>
    <row r="161" spans="2:14">
      <c r="B161" s="251" t="s">
        <v>301</v>
      </c>
      <c r="C161" s="252">
        <v>817</v>
      </c>
      <c r="D161" s="253"/>
      <c r="E161" s="138"/>
      <c r="F161" s="135"/>
      <c r="G161" s="191">
        <v>2.2821000000000001E-2</v>
      </c>
      <c r="H161" s="196"/>
      <c r="I161" s="193">
        <v>1.8950999999999999E-2</v>
      </c>
      <c r="J161" s="196"/>
      <c r="K161" s="135"/>
      <c r="L161" s="191">
        <v>2.2499000000000002E-2</v>
      </c>
      <c r="M161" s="196"/>
      <c r="N161" s="193">
        <v>1.8915000000000001E-2</v>
      </c>
    </row>
    <row r="162" spans="2:14">
      <c r="B162" s="251" t="s">
        <v>302</v>
      </c>
      <c r="C162" s="252">
        <v>818</v>
      </c>
      <c r="D162" s="253"/>
      <c r="E162" s="138"/>
      <c r="F162" s="135"/>
      <c r="G162" s="191">
        <v>1.7160000000000001E-3</v>
      </c>
      <c r="H162" s="196"/>
      <c r="I162" s="193">
        <v>1.4250000000000001E-3</v>
      </c>
      <c r="J162" s="196"/>
      <c r="K162" s="135"/>
      <c r="L162" s="191">
        <v>1.0759999999999999E-3</v>
      </c>
      <c r="M162" s="196"/>
      <c r="N162" s="193">
        <v>9.0499999999999999E-4</v>
      </c>
    </row>
    <row r="163" spans="2:14">
      <c r="B163" s="251" t="s">
        <v>303</v>
      </c>
      <c r="C163" s="252">
        <v>819</v>
      </c>
      <c r="D163" s="253"/>
      <c r="E163" s="138"/>
      <c r="F163" s="135"/>
      <c r="G163" s="191">
        <v>2.1493999999999999E-2</v>
      </c>
      <c r="I163" s="193">
        <v>1.7849E-2</v>
      </c>
      <c r="J163" s="196"/>
      <c r="K163" s="135"/>
      <c r="L163" s="191">
        <v>2.1229999999999999E-2</v>
      </c>
      <c r="N163" s="193">
        <v>1.7847999999999999E-2</v>
      </c>
    </row>
    <row r="164" spans="2:14">
      <c r="B164" s="251" t="s">
        <v>304</v>
      </c>
      <c r="C164" s="252">
        <v>820</v>
      </c>
      <c r="D164" s="253"/>
      <c r="E164" s="138"/>
      <c r="F164" s="135"/>
      <c r="G164" s="191">
        <v>4.8200000000000001E-4</v>
      </c>
      <c r="I164" s="193">
        <v>4.0000000000000002E-4</v>
      </c>
      <c r="J164" s="196"/>
      <c r="K164" s="135"/>
      <c r="L164" s="191">
        <v>4.7600000000000002E-4</v>
      </c>
      <c r="N164" s="193">
        <v>4.0000000000000002E-4</v>
      </c>
    </row>
    <row r="165" spans="2:14">
      <c r="B165" s="251" t="s">
        <v>575</v>
      </c>
      <c r="C165" s="252">
        <v>826</v>
      </c>
      <c r="D165" s="253" t="s">
        <v>2</v>
      </c>
      <c r="E165" s="138"/>
      <c r="F165" s="135"/>
      <c r="G165" s="191">
        <v>2.0416E-2</v>
      </c>
      <c r="I165" s="193">
        <v>1.6954E-2</v>
      </c>
      <c r="J165" s="196"/>
      <c r="K165" s="135"/>
      <c r="L165" s="191">
        <v>1.8648000000000001E-2</v>
      </c>
      <c r="N165" s="193">
        <v>1.5677E-2</v>
      </c>
    </row>
    <row r="166" spans="2:14">
      <c r="B166" s="251" t="s">
        <v>307</v>
      </c>
      <c r="C166" s="252">
        <v>832</v>
      </c>
      <c r="D166" s="253"/>
      <c r="E166" s="138"/>
      <c r="F166" s="135"/>
      <c r="G166" s="191">
        <v>2.3969999999999998E-3</v>
      </c>
      <c r="I166" s="193">
        <v>1.9910000000000001E-3</v>
      </c>
      <c r="J166" s="196"/>
      <c r="K166" s="135"/>
      <c r="L166" s="191">
        <v>2.1099999999999999E-3</v>
      </c>
      <c r="N166" s="193">
        <v>1.774E-3</v>
      </c>
    </row>
    <row r="167" spans="2:14">
      <c r="B167" s="251" t="s">
        <v>308</v>
      </c>
      <c r="C167" s="252">
        <v>833</v>
      </c>
      <c r="D167" s="253"/>
      <c r="E167" s="138"/>
      <c r="F167" s="135"/>
      <c r="G167" s="191">
        <v>4.8200000000000001E-4</v>
      </c>
      <c r="I167" s="193">
        <v>4.0000000000000002E-4</v>
      </c>
      <c r="J167" s="196"/>
      <c r="K167" s="135"/>
      <c r="L167" s="191">
        <v>4.7600000000000002E-4</v>
      </c>
      <c r="N167" s="193">
        <v>4.0000000000000002E-4</v>
      </c>
    </row>
    <row r="168" spans="2:14">
      <c r="B168" s="251" t="s">
        <v>309</v>
      </c>
      <c r="C168" s="252">
        <v>834</v>
      </c>
      <c r="D168" s="253"/>
      <c r="E168" s="138"/>
      <c r="F168" s="135"/>
      <c r="G168" s="191">
        <v>0.29080499999999998</v>
      </c>
      <c r="I168" s="193">
        <v>0.24149000000000001</v>
      </c>
      <c r="J168" s="196"/>
      <c r="K168" s="135"/>
      <c r="L168" s="191">
        <v>0.26274399999999998</v>
      </c>
      <c r="N168" s="193">
        <v>0.220891</v>
      </c>
    </row>
    <row r="169" spans="2:14">
      <c r="B169" s="251" t="s">
        <v>310</v>
      </c>
      <c r="C169" s="252">
        <v>835</v>
      </c>
      <c r="D169" s="253"/>
      <c r="E169" s="138"/>
      <c r="F169" s="135"/>
      <c r="G169" s="191">
        <v>9.4090000000000007E-3</v>
      </c>
      <c r="I169" s="193">
        <v>7.8130000000000005E-3</v>
      </c>
      <c r="J169" s="196"/>
      <c r="K169" s="135"/>
      <c r="L169" s="191">
        <v>8.4419999999999999E-3</v>
      </c>
      <c r="N169" s="193">
        <v>7.097E-3</v>
      </c>
    </row>
    <row r="170" spans="2:14">
      <c r="B170" s="251" t="s">
        <v>312</v>
      </c>
      <c r="C170" s="252">
        <v>838</v>
      </c>
      <c r="D170" s="253">
        <v>490</v>
      </c>
      <c r="E170" s="138"/>
      <c r="F170" s="135"/>
      <c r="G170" s="191"/>
      <c r="I170" s="193"/>
      <c r="J170" s="196"/>
      <c r="K170" s="135"/>
      <c r="L170" s="191"/>
      <c r="N170" s="193"/>
    </row>
    <row r="171" spans="2:14">
      <c r="B171" s="251" t="s">
        <v>313</v>
      </c>
      <c r="C171" s="252">
        <v>839</v>
      </c>
      <c r="D171" s="253"/>
      <c r="E171" s="138"/>
      <c r="F171" s="135"/>
      <c r="G171" s="191">
        <v>3.5060000000000001E-2</v>
      </c>
      <c r="I171" s="193">
        <v>2.9114000000000001E-2</v>
      </c>
      <c r="J171" s="196"/>
      <c r="K171" s="135"/>
      <c r="L171" s="191">
        <v>3.4419999999999999E-2</v>
      </c>
      <c r="N171" s="193">
        <v>2.8937000000000001E-2</v>
      </c>
    </row>
    <row r="172" spans="2:14">
      <c r="B172" s="251" t="s">
        <v>314</v>
      </c>
      <c r="C172" s="252">
        <v>840</v>
      </c>
      <c r="D172" s="253"/>
      <c r="E172" s="138"/>
      <c r="F172" s="135"/>
      <c r="G172" s="191">
        <v>4.8200000000000001E-4</v>
      </c>
      <c r="I172" s="193">
        <v>4.0000000000000002E-4</v>
      </c>
      <c r="J172" s="196"/>
      <c r="K172" s="135"/>
      <c r="L172" s="191">
        <v>4.7600000000000002E-4</v>
      </c>
      <c r="N172" s="193">
        <v>4.0000000000000002E-4</v>
      </c>
    </row>
    <row r="173" spans="2:14">
      <c r="B173" s="251" t="s">
        <v>315</v>
      </c>
      <c r="C173" s="252">
        <v>841</v>
      </c>
      <c r="D173" s="253"/>
      <c r="E173" s="138"/>
      <c r="F173" s="135"/>
      <c r="G173" s="191">
        <v>2.3132E-2</v>
      </c>
      <c r="I173" s="193">
        <v>1.9209E-2</v>
      </c>
      <c r="J173" s="196"/>
      <c r="K173" s="135"/>
      <c r="L173" s="191">
        <v>1.7916999999999999E-2</v>
      </c>
      <c r="N173" s="193">
        <v>1.5063E-2</v>
      </c>
    </row>
    <row r="174" spans="2:14">
      <c r="B174" s="251" t="s">
        <v>317</v>
      </c>
      <c r="C174" s="252">
        <v>846</v>
      </c>
      <c r="D174" s="253"/>
      <c r="E174" s="138"/>
      <c r="F174" s="135"/>
      <c r="G174" s="191">
        <v>1.6747999999999999E-2</v>
      </c>
      <c r="I174" s="193">
        <v>1.3908E-2</v>
      </c>
      <c r="J174" s="196"/>
      <c r="K174" s="135"/>
      <c r="L174" s="191">
        <v>1.9564000000000002E-2</v>
      </c>
      <c r="N174" s="193">
        <v>1.6448000000000001E-2</v>
      </c>
    </row>
    <row r="175" spans="2:14">
      <c r="B175" s="251" t="s">
        <v>318</v>
      </c>
      <c r="C175" s="252">
        <v>849</v>
      </c>
      <c r="D175" s="253">
        <v>490</v>
      </c>
      <c r="E175" s="138"/>
      <c r="F175" s="135"/>
      <c r="G175" s="191"/>
      <c r="I175" s="193"/>
      <c r="J175" s="196"/>
      <c r="K175" s="135"/>
      <c r="L175" s="191"/>
      <c r="N175" s="193"/>
    </row>
    <row r="176" spans="2:14">
      <c r="B176" s="251" t="s">
        <v>319</v>
      </c>
      <c r="C176" s="252">
        <v>850</v>
      </c>
      <c r="D176" s="253"/>
      <c r="E176" s="138"/>
      <c r="F176" s="135"/>
      <c r="G176" s="191">
        <v>9.7249999999999993E-3</v>
      </c>
      <c r="I176" s="193">
        <v>8.0759999999999998E-3</v>
      </c>
      <c r="J176" s="196"/>
      <c r="K176" s="135"/>
      <c r="L176" s="191">
        <v>8.515E-3</v>
      </c>
      <c r="N176" s="193">
        <v>7.1590000000000004E-3</v>
      </c>
    </row>
    <row r="177" spans="2:14">
      <c r="B177" s="251" t="s">
        <v>320</v>
      </c>
      <c r="C177" s="252">
        <v>851</v>
      </c>
      <c r="D177" s="253"/>
      <c r="E177" s="138"/>
      <c r="F177" s="135"/>
      <c r="G177" s="191">
        <v>2.6580000000000002E-3</v>
      </c>
      <c r="I177" s="193">
        <v>2.2070000000000002E-3</v>
      </c>
      <c r="J177" s="196"/>
      <c r="K177" s="135"/>
      <c r="L177" s="191">
        <v>2.715E-3</v>
      </c>
      <c r="N177" s="193">
        <v>2.2829999999999999E-3</v>
      </c>
    </row>
    <row r="178" spans="2:14">
      <c r="B178" s="251" t="s">
        <v>321</v>
      </c>
      <c r="C178" s="252">
        <v>852</v>
      </c>
      <c r="D178" s="253" t="s">
        <v>2</v>
      </c>
      <c r="E178" s="138"/>
      <c r="F178" s="135"/>
      <c r="G178" s="191">
        <v>1.3290000000000001E-3</v>
      </c>
      <c r="I178" s="193">
        <v>1.1039999999999999E-3</v>
      </c>
      <c r="J178" s="196"/>
      <c r="K178" s="135"/>
      <c r="L178" s="191">
        <v>5.5599999999999996E-4</v>
      </c>
      <c r="N178" s="193">
        <v>4.6700000000000002E-4</v>
      </c>
    </row>
    <row r="179" spans="2:14">
      <c r="B179" s="251" t="s">
        <v>322</v>
      </c>
      <c r="C179" s="252">
        <v>853</v>
      </c>
      <c r="D179" s="253"/>
      <c r="E179" s="138"/>
      <c r="F179" s="135"/>
      <c r="G179" s="191">
        <v>4.6560000000000004E-3</v>
      </c>
      <c r="I179" s="193">
        <v>3.8660000000000001E-3</v>
      </c>
      <c r="J179" s="196"/>
      <c r="K179" s="135"/>
      <c r="L179" s="191">
        <v>4.5989999999999998E-3</v>
      </c>
      <c r="N179" s="193">
        <v>3.8660000000000001E-3</v>
      </c>
    </row>
    <row r="180" spans="2:14">
      <c r="B180" s="251" t="s">
        <v>323</v>
      </c>
      <c r="C180" s="252">
        <v>855</v>
      </c>
      <c r="D180" s="253"/>
      <c r="E180" s="138"/>
      <c r="F180" s="135"/>
      <c r="G180" s="191">
        <v>1.1844E-2</v>
      </c>
      <c r="I180" s="193">
        <v>9.835E-3</v>
      </c>
      <c r="J180" s="196"/>
      <c r="K180" s="135"/>
      <c r="L180" s="191">
        <v>1.1596E-2</v>
      </c>
      <c r="N180" s="193">
        <v>9.7490000000000007E-3</v>
      </c>
    </row>
    <row r="181" spans="2:14">
      <c r="B181" s="251" t="s">
        <v>324</v>
      </c>
      <c r="C181" s="252">
        <v>856</v>
      </c>
      <c r="D181" s="253"/>
      <c r="E181" s="138"/>
      <c r="F181" s="135"/>
      <c r="G181" s="191">
        <v>3.6255000000000003E-2</v>
      </c>
      <c r="I181" s="193">
        <v>3.0106999999999998E-2</v>
      </c>
      <c r="J181" s="196"/>
      <c r="K181" s="135"/>
      <c r="L181" s="191">
        <v>3.3336999999999999E-2</v>
      </c>
      <c r="N181" s="193">
        <v>2.8027E-2</v>
      </c>
    </row>
    <row r="182" spans="2:14">
      <c r="B182" s="251" t="s">
        <v>325</v>
      </c>
      <c r="C182" s="252">
        <v>858</v>
      </c>
      <c r="D182" s="253"/>
      <c r="E182" s="138"/>
      <c r="F182" s="135"/>
      <c r="G182" s="191">
        <v>9.3790000000000002E-3</v>
      </c>
      <c r="I182" s="193">
        <v>7.7879999999999998E-3</v>
      </c>
      <c r="J182" s="196"/>
      <c r="K182" s="135"/>
      <c r="L182" s="191">
        <v>9.5630000000000003E-3</v>
      </c>
      <c r="N182" s="193">
        <v>8.0400000000000003E-3</v>
      </c>
    </row>
    <row r="183" spans="2:14">
      <c r="B183" s="251" t="s">
        <v>326</v>
      </c>
      <c r="C183" s="252">
        <v>862</v>
      </c>
      <c r="D183" s="253"/>
      <c r="E183" s="138"/>
      <c r="F183" s="135"/>
      <c r="G183" s="191">
        <v>7.8740000000000008E-3</v>
      </c>
      <c r="I183" s="193">
        <v>6.5389999999999997E-3</v>
      </c>
      <c r="J183" s="196"/>
      <c r="K183" s="135"/>
      <c r="L183" s="191">
        <v>6.3920000000000001E-3</v>
      </c>
      <c r="N183" s="193">
        <v>5.3740000000000003E-3</v>
      </c>
    </row>
    <row r="184" spans="2:14">
      <c r="B184" s="251" t="s">
        <v>328</v>
      </c>
      <c r="C184" s="252">
        <v>868</v>
      </c>
      <c r="D184" s="253"/>
      <c r="E184" s="138"/>
      <c r="F184" s="135"/>
      <c r="G184" s="191">
        <v>1.2030000000000001E-3</v>
      </c>
      <c r="I184" s="193">
        <v>9.990000000000001E-4</v>
      </c>
      <c r="J184" s="196"/>
      <c r="K184" s="135"/>
      <c r="L184" s="191">
        <v>1.1410000000000001E-3</v>
      </c>
      <c r="N184" s="193">
        <v>9.59E-4</v>
      </c>
    </row>
    <row r="185" spans="2:14">
      <c r="B185" s="251" t="s">
        <v>329</v>
      </c>
      <c r="C185" s="252">
        <v>870</v>
      </c>
      <c r="D185" s="253"/>
      <c r="E185" s="138"/>
      <c r="F185" s="135"/>
      <c r="G185" s="191">
        <v>2.0768999999999999E-2</v>
      </c>
      <c r="I185" s="193">
        <v>1.7246999999999998E-2</v>
      </c>
      <c r="J185" s="196"/>
      <c r="K185" s="135"/>
      <c r="L185" s="191">
        <v>2.2506999999999999E-2</v>
      </c>
      <c r="N185" s="193">
        <v>1.8922000000000001E-2</v>
      </c>
    </row>
    <row r="186" spans="2:14">
      <c r="B186" s="251" t="s">
        <v>330</v>
      </c>
      <c r="C186" s="252">
        <v>871</v>
      </c>
      <c r="D186" s="253"/>
      <c r="E186" s="138"/>
      <c r="F186" s="135"/>
      <c r="G186" s="191">
        <v>3.0159999999999999E-2</v>
      </c>
      <c r="I186" s="193">
        <v>2.5045000000000001E-2</v>
      </c>
      <c r="J186" s="196"/>
      <c r="K186" s="135"/>
      <c r="L186" s="191">
        <v>2.9316999999999999E-2</v>
      </c>
      <c r="N186" s="193">
        <v>2.4646999999999999E-2</v>
      </c>
    </row>
    <row r="187" spans="2:14">
      <c r="B187" s="251" t="s">
        <v>602</v>
      </c>
      <c r="C187" s="252">
        <v>872</v>
      </c>
      <c r="D187" s="253"/>
      <c r="E187" s="138"/>
      <c r="F187" s="135"/>
      <c r="G187" s="191">
        <v>6.78E-4</v>
      </c>
      <c r="I187" s="193">
        <v>5.6300000000000002E-4</v>
      </c>
      <c r="J187" s="196"/>
      <c r="K187" s="135"/>
      <c r="L187" s="191">
        <v>6.5899999999999997E-4</v>
      </c>
      <c r="N187" s="193">
        <v>5.5400000000000002E-4</v>
      </c>
    </row>
    <row r="188" spans="2:14">
      <c r="B188" s="251" t="s">
        <v>331</v>
      </c>
      <c r="C188" s="252">
        <v>873</v>
      </c>
      <c r="D188" s="253"/>
      <c r="E188" s="138"/>
      <c r="F188" s="135"/>
      <c r="G188" s="191">
        <v>1.2298999999999999E-2</v>
      </c>
      <c r="I188" s="193">
        <v>1.0213E-2</v>
      </c>
      <c r="J188" s="196"/>
      <c r="K188" s="135"/>
      <c r="L188" s="191">
        <v>1.2207000000000001E-2</v>
      </c>
      <c r="N188" s="193">
        <v>1.0263E-2</v>
      </c>
    </row>
    <row r="189" spans="2:14">
      <c r="B189" s="251" t="s">
        <v>332</v>
      </c>
      <c r="C189" s="252">
        <v>876</v>
      </c>
      <c r="D189" s="253"/>
      <c r="E189" s="138"/>
      <c r="F189" s="135"/>
      <c r="G189" s="191">
        <v>4.8200000000000001E-4</v>
      </c>
      <c r="I189" s="193">
        <v>4.0000000000000002E-4</v>
      </c>
      <c r="J189" s="196"/>
      <c r="K189" s="135"/>
      <c r="L189" s="191">
        <v>4.7600000000000002E-4</v>
      </c>
      <c r="N189" s="193">
        <v>4.0000000000000002E-4</v>
      </c>
    </row>
    <row r="190" spans="2:14">
      <c r="B190" s="251" t="s">
        <v>333</v>
      </c>
      <c r="C190" s="252">
        <v>879</v>
      </c>
      <c r="D190" s="253" t="s">
        <v>2</v>
      </c>
      <c r="E190" s="138"/>
      <c r="F190" s="135"/>
      <c r="G190" s="191">
        <v>1.5479999999999999E-3</v>
      </c>
      <c r="I190" s="193">
        <v>1.2849999999999999E-3</v>
      </c>
      <c r="J190" s="196"/>
      <c r="K190" s="135"/>
      <c r="L190" s="191">
        <v>1.786E-3</v>
      </c>
      <c r="N190" s="193">
        <v>1.5020000000000001E-3</v>
      </c>
    </row>
    <row r="191" spans="2:14">
      <c r="B191" s="251" t="s">
        <v>335</v>
      </c>
      <c r="C191" s="252">
        <v>882</v>
      </c>
      <c r="D191" s="253"/>
      <c r="E191" s="138"/>
      <c r="F191" s="135"/>
      <c r="G191" s="191">
        <v>4.8200000000000001E-4</v>
      </c>
      <c r="I191" s="193">
        <v>4.0000000000000002E-4</v>
      </c>
      <c r="J191" s="196"/>
      <c r="K191" s="135"/>
      <c r="L191" s="191">
        <v>4.7600000000000002E-4</v>
      </c>
      <c r="N191" s="193">
        <v>4.0000000000000002E-4</v>
      </c>
    </row>
    <row r="192" spans="2:14">
      <c r="B192" s="251" t="s">
        <v>336</v>
      </c>
      <c r="C192" s="252">
        <v>883</v>
      </c>
      <c r="D192" s="253"/>
      <c r="E192" s="138"/>
      <c r="F192" s="135"/>
      <c r="G192" s="191">
        <v>4.8200000000000001E-4</v>
      </c>
      <c r="I192" s="193">
        <v>4.0000000000000002E-4</v>
      </c>
      <c r="J192" s="196"/>
      <c r="K192" s="135"/>
      <c r="L192" s="191">
        <v>4.7600000000000002E-4</v>
      </c>
      <c r="N192" s="193">
        <v>4.0000000000000002E-4</v>
      </c>
    </row>
    <row r="193" spans="2:14">
      <c r="B193" s="251" t="s">
        <v>340</v>
      </c>
      <c r="C193" s="252">
        <v>889</v>
      </c>
      <c r="D193" s="253" t="s">
        <v>2</v>
      </c>
      <c r="E193" s="138"/>
      <c r="F193" s="135"/>
      <c r="G193" s="191">
        <v>5.4089999999999997E-3</v>
      </c>
      <c r="I193" s="193">
        <v>4.4920000000000003E-3</v>
      </c>
      <c r="J193" s="196"/>
      <c r="K193" s="135"/>
      <c r="L193" s="191">
        <v>3.8530000000000001E-3</v>
      </c>
      <c r="N193" s="193">
        <v>3.2390000000000001E-3</v>
      </c>
    </row>
    <row r="194" spans="2:14">
      <c r="B194" s="251" t="s">
        <v>341</v>
      </c>
      <c r="C194" s="252">
        <v>894</v>
      </c>
      <c r="D194" s="253"/>
      <c r="E194" s="138"/>
      <c r="F194" s="135"/>
      <c r="G194" s="191">
        <v>4.8200000000000001E-4</v>
      </c>
      <c r="I194" s="193">
        <v>4.0000000000000002E-4</v>
      </c>
      <c r="J194" s="196"/>
      <c r="K194" s="135"/>
      <c r="L194" s="191">
        <v>4.7600000000000002E-4</v>
      </c>
      <c r="N194" s="193">
        <v>4.0000000000000002E-4</v>
      </c>
    </row>
    <row r="195" spans="2:14">
      <c r="B195" s="251" t="s">
        <v>342</v>
      </c>
      <c r="C195" s="252">
        <v>895</v>
      </c>
      <c r="D195" s="253"/>
      <c r="E195" s="138"/>
      <c r="F195" s="135"/>
      <c r="G195" s="191">
        <v>2.3800000000000002E-3</v>
      </c>
      <c r="I195" s="193">
        <v>1.9759999999999999E-3</v>
      </c>
      <c r="J195" s="196"/>
      <c r="K195" s="135"/>
      <c r="L195" s="191">
        <v>1.6379999999999999E-3</v>
      </c>
      <c r="N195" s="193">
        <v>1.377E-3</v>
      </c>
    </row>
    <row r="196" spans="2:14">
      <c r="B196" s="251" t="s">
        <v>343</v>
      </c>
      <c r="C196" s="252">
        <v>896</v>
      </c>
      <c r="D196" s="253"/>
      <c r="E196" s="138"/>
      <c r="F196" s="135"/>
      <c r="G196" s="191">
        <v>4.8200000000000001E-4</v>
      </c>
      <c r="I196" s="193">
        <v>4.0000000000000002E-4</v>
      </c>
      <c r="J196" s="196"/>
      <c r="K196" s="135"/>
      <c r="L196" s="191">
        <v>4.7600000000000002E-4</v>
      </c>
      <c r="N196" s="193">
        <v>4.0000000000000002E-4</v>
      </c>
    </row>
    <row r="197" spans="2:14">
      <c r="B197" s="251" t="s">
        <v>344</v>
      </c>
      <c r="C197" s="252">
        <v>899</v>
      </c>
      <c r="D197" s="253"/>
      <c r="E197" s="138"/>
      <c r="F197" s="135"/>
      <c r="G197" s="191">
        <v>6.6629999999999997E-3</v>
      </c>
      <c r="I197" s="193">
        <v>5.5329999999999997E-3</v>
      </c>
      <c r="J197" s="196"/>
      <c r="K197" s="135"/>
      <c r="L197" s="191">
        <v>6.7299999999999999E-3</v>
      </c>
      <c r="N197" s="193">
        <v>5.6579999999999998E-3</v>
      </c>
    </row>
  </sheetData>
  <mergeCells count="10">
    <mergeCell ref="J2:N2"/>
    <mergeCell ref="B11:C11"/>
    <mergeCell ref="G11:H11"/>
    <mergeCell ref="L11:M11"/>
    <mergeCell ref="B5:D6"/>
    <mergeCell ref="G5:J5"/>
    <mergeCell ref="L5:N5"/>
    <mergeCell ref="G6:J7"/>
    <mergeCell ref="L6:N7"/>
    <mergeCell ref="B7:D8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scale="96" fitToHeight="0" orientation="portrait" r:id="rId1"/>
  <headerFooter>
    <oddFooter>&amp;RI.IX-&amp;P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95"/>
  <sheetViews>
    <sheetView zoomScaleNormal="100" workbookViewId="0">
      <pane ySplit="12" topLeftCell="A13" activePane="bottomLeft" state="frozen"/>
      <selection pane="bottomLeft" activeCell="F2" sqref="F2:J2"/>
    </sheetView>
  </sheetViews>
  <sheetFormatPr baseColWidth="10" defaultRowHeight="15"/>
  <cols>
    <col min="1" max="1" width="5.85546875" style="199" customWidth="1"/>
    <col min="2" max="2" width="17" style="267" customWidth="1"/>
    <col min="3" max="3" width="6.42578125" style="268" customWidth="1"/>
    <col min="4" max="4" width="6.42578125" style="269" customWidth="1"/>
    <col min="5" max="5" width="1.85546875" style="267" customWidth="1"/>
    <col min="6" max="6" width="11.7109375" style="92" customWidth="1"/>
    <col min="7" max="7" width="1.85546875" style="270" customWidth="1"/>
    <col min="8" max="8" width="11.7109375" style="270" customWidth="1"/>
    <col min="9" max="9" width="4.5703125" style="271" customWidth="1"/>
    <col min="10" max="10" width="11.42578125" style="272"/>
    <col min="15" max="15" width="2.5703125" customWidth="1"/>
  </cols>
  <sheetData>
    <row r="1" spans="1:10">
      <c r="J1" s="202">
        <v>511</v>
      </c>
    </row>
    <row r="2" spans="1:10">
      <c r="F2" s="430" t="str">
        <f>Summen!F2</f>
        <v>gültig ab/ valable dés le 01.12.2016</v>
      </c>
      <c r="G2" s="430"/>
      <c r="H2" s="430"/>
      <c r="I2" s="430"/>
      <c r="J2" s="430"/>
    </row>
    <row r="5" spans="1:10" ht="18">
      <c r="B5" s="273" t="s">
        <v>346</v>
      </c>
      <c r="C5" s="273"/>
      <c r="D5" s="273"/>
      <c r="E5" s="273"/>
      <c r="F5" s="273"/>
      <c r="G5" s="273"/>
      <c r="H5" s="273"/>
      <c r="I5" s="273"/>
      <c r="J5" s="273"/>
    </row>
    <row r="6" spans="1:10">
      <c r="G6" s="92"/>
      <c r="H6" s="92"/>
    </row>
    <row r="7" spans="1:10">
      <c r="A7" s="274" t="s">
        <v>30</v>
      </c>
      <c r="B7" s="80"/>
      <c r="C7" s="204"/>
      <c r="D7" s="275" t="s">
        <v>411</v>
      </c>
      <c r="E7" s="99"/>
      <c r="F7" s="100"/>
      <c r="G7" s="276" t="s">
        <v>412</v>
      </c>
      <c r="H7" s="100"/>
      <c r="I7" s="85"/>
      <c r="J7" s="80"/>
    </row>
    <row r="8" spans="1:10">
      <c r="A8" s="224"/>
      <c r="B8" s="83"/>
      <c r="C8" s="204"/>
      <c r="D8" s="275" t="s">
        <v>413</v>
      </c>
      <c r="E8" s="99"/>
      <c r="F8" s="100"/>
      <c r="G8" s="276" t="s">
        <v>414</v>
      </c>
      <c r="H8" s="100"/>
      <c r="I8" s="85"/>
      <c r="J8" s="83"/>
    </row>
    <row r="9" spans="1:10" ht="15.75" thickBot="1">
      <c r="A9" s="277"/>
      <c r="B9" s="278"/>
      <c r="D9" s="268"/>
      <c r="E9" s="279"/>
      <c r="F9" s="236"/>
      <c r="G9" s="280"/>
      <c r="H9" s="281"/>
      <c r="I9" s="282"/>
      <c r="J9" s="283"/>
    </row>
    <row r="10" spans="1:10" ht="26.25" thickBot="1">
      <c r="A10"/>
      <c r="B10" s="448" t="s">
        <v>121</v>
      </c>
      <c r="C10" s="440"/>
      <c r="D10" s="449"/>
      <c r="E10" s="158"/>
      <c r="F10" s="384" t="s">
        <v>122</v>
      </c>
      <c r="G10" s="213"/>
      <c r="H10" s="109" t="s">
        <v>123</v>
      </c>
      <c r="I10" s="214"/>
      <c r="J10" s="47"/>
    </row>
    <row r="11" spans="1:10">
      <c r="A11" s="215"/>
      <c r="B11" s="112" t="s">
        <v>2</v>
      </c>
      <c r="C11" s="113" t="s">
        <v>2</v>
      </c>
      <c r="D11" s="113"/>
      <c r="E11" s="114"/>
      <c r="G11" s="115"/>
      <c r="H11" s="118" t="s">
        <v>2</v>
      </c>
      <c r="I11" s="216"/>
      <c r="J11"/>
    </row>
    <row r="12" spans="1:10">
      <c r="A12" s="215"/>
      <c r="B12" s="119">
        <f>COUNT(C13:C392)</f>
        <v>220</v>
      </c>
      <c r="C12" s="266" t="s">
        <v>2</v>
      </c>
      <c r="D12" s="120" t="s">
        <v>4</v>
      </c>
      <c r="E12" s="114"/>
      <c r="F12" s="284" t="s">
        <v>125</v>
      </c>
      <c r="G12" s="115"/>
      <c r="H12" s="119">
        <f>COUNT(H13:H381)</f>
        <v>207</v>
      </c>
      <c r="I12" s="216"/>
      <c r="J12"/>
    </row>
    <row r="13" spans="1:10">
      <c r="A13" s="218"/>
      <c r="B13" s="188" t="s">
        <v>149</v>
      </c>
      <c r="C13" s="189">
        <v>11</v>
      </c>
      <c r="D13" s="127"/>
      <c r="E13" s="285"/>
      <c r="F13" s="167">
        <v>100</v>
      </c>
      <c r="G13" s="170"/>
      <c r="H13" s="169">
        <v>76.084872000000004</v>
      </c>
      <c r="I13" s="286"/>
      <c r="J13" s="174"/>
    </row>
    <row r="14" spans="1:10">
      <c r="A14" s="218"/>
      <c r="B14" s="188" t="s">
        <v>150</v>
      </c>
      <c r="C14" s="189">
        <v>22</v>
      </c>
      <c r="D14" s="127"/>
      <c r="E14" s="285"/>
      <c r="F14" s="167">
        <v>0.12336800000000001</v>
      </c>
      <c r="G14" s="170"/>
      <c r="H14" s="169">
        <v>9.3864000000000003E-2</v>
      </c>
      <c r="I14" s="286"/>
      <c r="J14" s="174"/>
    </row>
    <row r="15" spans="1:10">
      <c r="A15" s="218"/>
      <c r="B15" s="188" t="s">
        <v>151</v>
      </c>
      <c r="C15" s="189">
        <v>23</v>
      </c>
      <c r="D15" s="127"/>
      <c r="E15" s="285"/>
      <c r="F15" s="167">
        <v>5.2599999999999999E-4</v>
      </c>
      <c r="G15" s="170"/>
      <c r="H15" s="169">
        <v>4.0000000000000002E-4</v>
      </c>
      <c r="I15" s="286"/>
      <c r="J15" s="174"/>
    </row>
    <row r="16" spans="1:10">
      <c r="A16" s="218"/>
      <c r="B16" s="188" t="s">
        <v>152</v>
      </c>
      <c r="C16" s="189">
        <v>24</v>
      </c>
      <c r="D16" s="127"/>
      <c r="E16" s="285"/>
      <c r="F16" s="167">
        <v>0.10663400000000001</v>
      </c>
      <c r="G16" s="170"/>
      <c r="H16" s="169">
        <v>8.1131999999999996E-2</v>
      </c>
      <c r="I16" s="286"/>
      <c r="J16" s="174"/>
    </row>
    <row r="17" spans="1:10">
      <c r="A17" s="218"/>
      <c r="B17" s="188" t="s">
        <v>153</v>
      </c>
      <c r="C17" s="189">
        <v>27</v>
      </c>
      <c r="D17" s="127"/>
      <c r="E17" s="285"/>
      <c r="F17" s="167">
        <v>5.2599999999999999E-4</v>
      </c>
      <c r="G17" s="170"/>
      <c r="H17" s="169">
        <v>4.0000000000000002E-4</v>
      </c>
      <c r="I17" s="286"/>
      <c r="J17" s="174"/>
    </row>
    <row r="18" spans="1:10">
      <c r="A18" s="218"/>
      <c r="B18" s="188" t="s">
        <v>154</v>
      </c>
      <c r="C18" s="189">
        <v>29</v>
      </c>
      <c r="D18" s="127"/>
      <c r="E18" s="285"/>
      <c r="F18" s="167">
        <v>0.182032</v>
      </c>
      <c r="G18" s="170"/>
      <c r="H18" s="169">
        <v>0.13849900000000001</v>
      </c>
      <c r="I18" s="286"/>
      <c r="J18" s="174"/>
    </row>
    <row r="19" spans="1:10">
      <c r="A19" s="218"/>
      <c r="B19" s="188" t="s">
        <v>155</v>
      </c>
      <c r="C19" s="189">
        <v>31</v>
      </c>
      <c r="D19" s="127"/>
      <c r="E19" s="285"/>
      <c r="F19" s="167">
        <v>1.7417999999999999E-2</v>
      </c>
      <c r="G19" s="170"/>
      <c r="H19" s="169">
        <v>1.3252E-2</v>
      </c>
      <c r="I19" s="286"/>
      <c r="J19" s="174"/>
    </row>
    <row r="20" spans="1:10">
      <c r="A20" s="218"/>
      <c r="B20" s="188" t="s">
        <v>156</v>
      </c>
      <c r="C20" s="189">
        <v>32</v>
      </c>
      <c r="D20" s="127"/>
      <c r="E20" s="285"/>
      <c r="F20" s="167">
        <v>5.2599999999999999E-4</v>
      </c>
      <c r="G20" s="170"/>
      <c r="H20" s="169">
        <v>4.0000000000000002E-4</v>
      </c>
      <c r="I20" s="286"/>
      <c r="J20" s="174"/>
    </row>
    <row r="21" spans="1:10">
      <c r="A21" s="218"/>
      <c r="B21" s="188" t="s">
        <v>157</v>
      </c>
      <c r="C21" s="189">
        <v>34</v>
      </c>
      <c r="D21" s="127"/>
      <c r="E21" s="285"/>
      <c r="F21" s="167">
        <v>1.1643220000000001</v>
      </c>
      <c r="G21" s="170"/>
      <c r="H21" s="169">
        <v>0.88587300000000002</v>
      </c>
      <c r="I21" s="286"/>
      <c r="J21" s="174"/>
    </row>
    <row r="22" spans="1:10">
      <c r="A22" s="218"/>
      <c r="B22" s="188" t="s">
        <v>158</v>
      </c>
      <c r="C22" s="189">
        <v>35</v>
      </c>
      <c r="D22" s="127"/>
      <c r="E22" s="285"/>
      <c r="F22" s="167">
        <v>0.47305799999999998</v>
      </c>
      <c r="G22" s="170"/>
      <c r="H22" s="169">
        <v>0.35992499999999999</v>
      </c>
      <c r="I22" s="286"/>
      <c r="J22" s="174"/>
    </row>
    <row r="23" spans="1:10">
      <c r="A23" s="218"/>
      <c r="B23" s="188" t="s">
        <v>159</v>
      </c>
      <c r="C23" s="189">
        <v>36</v>
      </c>
      <c r="D23" s="127"/>
      <c r="E23" s="285"/>
      <c r="F23" s="167">
        <v>1.436709</v>
      </c>
      <c r="G23" s="170"/>
      <c r="H23" s="169">
        <v>1.093118</v>
      </c>
      <c r="I23" s="286"/>
      <c r="J23" s="174"/>
    </row>
    <row r="24" spans="1:10">
      <c r="A24" s="218"/>
      <c r="B24" s="188" t="s">
        <v>160</v>
      </c>
      <c r="C24" s="189">
        <v>37</v>
      </c>
      <c r="D24" s="127"/>
      <c r="E24" s="285"/>
      <c r="F24" s="167">
        <v>0.2397</v>
      </c>
      <c r="G24" s="170"/>
      <c r="H24" s="169">
        <v>0.18237500000000001</v>
      </c>
      <c r="I24" s="286"/>
      <c r="J24" s="174"/>
    </row>
    <row r="25" spans="1:10">
      <c r="A25" s="218"/>
      <c r="B25" s="188" t="s">
        <v>161</v>
      </c>
      <c r="C25" s="189">
        <v>38</v>
      </c>
      <c r="D25" s="127"/>
      <c r="E25" s="285"/>
      <c r="F25" s="167">
        <v>7.009E-2</v>
      </c>
      <c r="G25" s="170"/>
      <c r="H25" s="169">
        <v>5.3328E-2</v>
      </c>
      <c r="I25" s="286"/>
      <c r="J25" s="174"/>
    </row>
    <row r="26" spans="1:10">
      <c r="A26" s="218"/>
      <c r="B26" s="188" t="s">
        <v>162</v>
      </c>
      <c r="C26" s="189">
        <v>39</v>
      </c>
      <c r="D26" s="127"/>
      <c r="E26" s="285"/>
      <c r="F26" s="167">
        <v>5.2599999999999999E-4</v>
      </c>
      <c r="G26" s="170"/>
      <c r="H26" s="169">
        <v>4.0000000000000002E-4</v>
      </c>
      <c r="I26" s="286"/>
      <c r="J26" s="174"/>
    </row>
    <row r="27" spans="1:10">
      <c r="A27" s="218"/>
      <c r="B27" s="188" t="s">
        <v>163</v>
      </c>
      <c r="C27" s="189">
        <v>42</v>
      </c>
      <c r="D27" s="127"/>
      <c r="E27" s="285"/>
      <c r="F27" s="167">
        <v>5.2599999999999999E-4</v>
      </c>
      <c r="G27" s="170"/>
      <c r="H27" s="169">
        <v>4.0000000000000002E-4</v>
      </c>
      <c r="I27" s="174"/>
      <c r="J27" s="174"/>
    </row>
    <row r="28" spans="1:10">
      <c r="A28" s="218"/>
      <c r="B28" s="188" t="s">
        <v>164</v>
      </c>
      <c r="C28" s="189">
        <v>43</v>
      </c>
      <c r="D28" s="287"/>
      <c r="E28" s="285"/>
      <c r="F28" s="167">
        <v>0.26994699999999999</v>
      </c>
      <c r="G28" s="170"/>
      <c r="H28" s="169">
        <v>0.20538899999999999</v>
      </c>
      <c r="I28" s="286"/>
      <c r="J28" s="174"/>
    </row>
    <row r="29" spans="1:10">
      <c r="A29" s="218"/>
      <c r="B29" s="188" t="s">
        <v>165</v>
      </c>
      <c r="C29" s="189">
        <v>44</v>
      </c>
      <c r="D29" s="127"/>
      <c r="E29" s="285"/>
      <c r="F29" s="167">
        <v>5.2599999999999999E-4</v>
      </c>
      <c r="G29" s="170"/>
      <c r="H29" s="169">
        <v>4.0000000000000002E-4</v>
      </c>
      <c r="I29" s="286"/>
      <c r="J29" s="174"/>
    </row>
    <row r="30" spans="1:10">
      <c r="A30" s="218"/>
      <c r="B30" s="188" t="s">
        <v>166</v>
      </c>
      <c r="C30" s="189">
        <v>45</v>
      </c>
      <c r="D30" s="127"/>
      <c r="E30" s="285"/>
      <c r="F30" s="167">
        <v>0.60621199999999997</v>
      </c>
      <c r="G30" s="170"/>
      <c r="H30" s="169">
        <v>0.46123599999999998</v>
      </c>
      <c r="I30" s="286"/>
      <c r="J30" s="174"/>
    </row>
    <row r="31" spans="1:10">
      <c r="A31" s="218"/>
      <c r="B31" s="188" t="s">
        <v>167</v>
      </c>
      <c r="C31" s="189">
        <v>46</v>
      </c>
      <c r="D31" s="127">
        <v>490</v>
      </c>
      <c r="E31" s="174"/>
      <c r="F31" s="167"/>
      <c r="G31" s="170"/>
      <c r="H31" s="169"/>
      <c r="I31" s="286"/>
      <c r="J31" s="174"/>
    </row>
    <row r="32" spans="1:10">
      <c r="A32" s="218"/>
      <c r="B32" s="188" t="s">
        <v>168</v>
      </c>
      <c r="C32" s="189">
        <v>47</v>
      </c>
      <c r="D32" s="127"/>
      <c r="E32" s="285"/>
      <c r="F32" s="167">
        <v>0.197021</v>
      </c>
      <c r="G32" s="170"/>
      <c r="H32" s="169">
        <v>0.14990300000000001</v>
      </c>
      <c r="I32" s="286"/>
      <c r="J32" s="174"/>
    </row>
    <row r="33" spans="1:10">
      <c r="A33" s="218"/>
      <c r="B33" s="188" t="s">
        <v>169</v>
      </c>
      <c r="C33" s="189">
        <v>48</v>
      </c>
      <c r="D33" s="127"/>
      <c r="E33" s="174"/>
      <c r="F33" s="167">
        <v>0.31411</v>
      </c>
      <c r="G33" s="170"/>
      <c r="H33" s="169">
        <v>0.23899000000000001</v>
      </c>
      <c r="I33" s="286"/>
      <c r="J33" s="174"/>
    </row>
    <row r="34" spans="1:10">
      <c r="A34" s="218"/>
      <c r="B34" s="188" t="s">
        <v>170</v>
      </c>
      <c r="C34" s="189">
        <v>49</v>
      </c>
      <c r="D34" s="127"/>
      <c r="E34" s="174"/>
      <c r="F34" s="167">
        <v>0.45086799999999999</v>
      </c>
      <c r="G34" s="170"/>
      <c r="H34" s="169">
        <v>0.34304200000000001</v>
      </c>
      <c r="I34" s="286"/>
      <c r="J34" s="174"/>
    </row>
    <row r="35" spans="1:10">
      <c r="A35" s="218"/>
      <c r="B35" s="188" t="s">
        <v>171</v>
      </c>
      <c r="C35" s="189">
        <v>51</v>
      </c>
      <c r="D35" s="127"/>
      <c r="E35" s="285"/>
      <c r="F35" s="167">
        <v>1.3866E-2</v>
      </c>
      <c r="G35" s="170"/>
      <c r="H35" s="169">
        <v>1.055E-2</v>
      </c>
      <c r="I35" s="174"/>
      <c r="J35" s="174"/>
    </row>
    <row r="36" spans="1:10">
      <c r="A36" s="218"/>
      <c r="B36" s="188" t="s">
        <v>172</v>
      </c>
      <c r="C36" s="189">
        <v>52</v>
      </c>
      <c r="D36" s="127"/>
      <c r="E36" s="174"/>
      <c r="F36" s="167">
        <v>0.37593900000000002</v>
      </c>
      <c r="G36" s="170"/>
      <c r="H36" s="169">
        <v>0.28603299999999998</v>
      </c>
      <c r="I36" s="174"/>
      <c r="J36" s="174"/>
    </row>
    <row r="37" spans="1:10">
      <c r="A37" s="218"/>
      <c r="B37" s="188" t="s">
        <v>173</v>
      </c>
      <c r="C37" s="189">
        <v>53</v>
      </c>
      <c r="D37" s="127"/>
      <c r="E37" s="174"/>
      <c r="F37" s="167">
        <v>0.60614199999999996</v>
      </c>
      <c r="G37" s="170"/>
      <c r="H37" s="169">
        <v>0.46118199999999998</v>
      </c>
      <c r="I37" s="286"/>
      <c r="J37" s="174"/>
    </row>
    <row r="38" spans="1:10">
      <c r="A38" s="218"/>
      <c r="B38" s="188" t="s">
        <v>174</v>
      </c>
      <c r="C38" s="189">
        <v>55</v>
      </c>
      <c r="D38" s="127"/>
      <c r="E38" s="174"/>
      <c r="F38" s="167">
        <v>1.1807E-2</v>
      </c>
      <c r="G38" s="170"/>
      <c r="H38" s="169">
        <v>8.9829999999999997E-3</v>
      </c>
      <c r="I38" s="286"/>
      <c r="J38" s="174"/>
    </row>
    <row r="39" spans="1:10">
      <c r="A39" s="218"/>
      <c r="B39" s="188" t="s">
        <v>175</v>
      </c>
      <c r="C39" s="189">
        <v>56</v>
      </c>
      <c r="D39" s="127"/>
      <c r="E39" s="174"/>
      <c r="F39" s="167">
        <v>1.6639999999999999E-3</v>
      </c>
      <c r="G39" s="170"/>
      <c r="H39" s="169">
        <v>1.266E-3</v>
      </c>
      <c r="I39" s="174"/>
      <c r="J39" s="174"/>
    </row>
    <row r="40" spans="1:10">
      <c r="A40" s="218"/>
      <c r="B40" s="188" t="s">
        <v>176</v>
      </c>
      <c r="C40" s="189">
        <v>61</v>
      </c>
      <c r="D40" s="127"/>
      <c r="E40" s="285"/>
      <c r="F40" s="167">
        <v>4.2687999999999997E-2</v>
      </c>
      <c r="G40" s="170"/>
      <c r="H40" s="169">
        <v>3.2479000000000001E-2</v>
      </c>
      <c r="I40" s="286"/>
      <c r="J40" s="174"/>
    </row>
    <row r="41" spans="1:10">
      <c r="A41" s="218"/>
      <c r="B41" s="188" t="s">
        <v>177</v>
      </c>
      <c r="C41" s="189">
        <v>62</v>
      </c>
      <c r="D41" s="127"/>
      <c r="E41" s="174"/>
      <c r="F41" s="167">
        <v>0.35868100000000003</v>
      </c>
      <c r="G41" s="170"/>
      <c r="H41" s="169">
        <v>0.27290199999999998</v>
      </c>
      <c r="I41" s="286"/>
      <c r="J41" s="174"/>
    </row>
    <row r="42" spans="1:10">
      <c r="A42" s="218"/>
      <c r="B42" s="188" t="s">
        <v>178</v>
      </c>
      <c r="C42" s="189">
        <v>64</v>
      </c>
      <c r="D42" s="127"/>
      <c r="E42" s="285"/>
      <c r="F42" s="167">
        <v>3.2420000000000001E-3</v>
      </c>
      <c r="G42" s="170"/>
      <c r="H42" s="169">
        <v>2.467E-3</v>
      </c>
      <c r="I42" s="286"/>
      <c r="J42" s="174"/>
    </row>
    <row r="43" spans="1:10">
      <c r="A43" s="218"/>
      <c r="B43" s="188" t="s">
        <v>179</v>
      </c>
      <c r="C43" s="189">
        <v>65</v>
      </c>
      <c r="D43" s="127"/>
      <c r="E43" s="174"/>
      <c r="F43" s="167">
        <v>0.216727</v>
      </c>
      <c r="G43" s="170"/>
      <c r="H43" s="169">
        <v>0.16489599999999999</v>
      </c>
      <c r="I43" s="174"/>
      <c r="J43" s="174"/>
    </row>
    <row r="44" spans="1:10">
      <c r="A44" s="218"/>
      <c r="B44" s="188" t="s">
        <v>180</v>
      </c>
      <c r="C44" s="189">
        <v>66</v>
      </c>
      <c r="D44" s="127"/>
      <c r="E44" s="174"/>
      <c r="F44" s="167">
        <v>5.2599999999999999E-4</v>
      </c>
      <c r="G44" s="170"/>
      <c r="H44" s="169">
        <v>4.0000000000000002E-4</v>
      </c>
      <c r="I44" s="286"/>
      <c r="J44" s="174"/>
    </row>
    <row r="45" spans="1:10">
      <c r="A45" s="218"/>
      <c r="B45" s="188" t="s">
        <v>181</v>
      </c>
      <c r="C45" s="189">
        <v>67</v>
      </c>
      <c r="D45" s="127"/>
      <c r="E45" s="285"/>
      <c r="F45" s="167">
        <v>2.2699999999999999E-3</v>
      </c>
      <c r="G45" s="170"/>
      <c r="H45" s="169">
        <v>1.727E-3</v>
      </c>
      <c r="I45" s="174"/>
      <c r="J45" s="174"/>
    </row>
    <row r="46" spans="1:10">
      <c r="A46" s="218"/>
      <c r="B46" s="188" t="s">
        <v>182</v>
      </c>
      <c r="C46" s="189">
        <v>69</v>
      </c>
      <c r="D46" s="127"/>
      <c r="E46" s="285"/>
      <c r="F46" s="167">
        <v>1.0297000000000001E-2</v>
      </c>
      <c r="G46" s="170"/>
      <c r="H46" s="169">
        <v>7.8340000000000007E-3</v>
      </c>
      <c r="I46" s="286"/>
      <c r="J46" s="174"/>
    </row>
    <row r="47" spans="1:10">
      <c r="A47" s="218"/>
      <c r="B47" s="188" t="s">
        <v>183</v>
      </c>
      <c r="C47" s="189">
        <v>71</v>
      </c>
      <c r="D47" s="127"/>
      <c r="E47" s="174"/>
      <c r="F47" s="167">
        <v>3.5955000000000001E-2</v>
      </c>
      <c r="G47" s="170"/>
      <c r="H47" s="169">
        <v>2.7355999999999998E-2</v>
      </c>
      <c r="I47" s="174"/>
      <c r="J47" s="174"/>
    </row>
    <row r="48" spans="1:10">
      <c r="A48" s="218"/>
      <c r="B48" s="188" t="s">
        <v>184</v>
      </c>
      <c r="C48" s="189">
        <v>72</v>
      </c>
      <c r="D48" s="127"/>
      <c r="E48" s="285"/>
      <c r="F48" s="167">
        <v>3.8290890000000002</v>
      </c>
      <c r="G48" s="170"/>
      <c r="H48" s="169">
        <v>2.913357</v>
      </c>
      <c r="I48" s="286"/>
      <c r="J48" s="174"/>
    </row>
    <row r="49" spans="1:10">
      <c r="A49" s="218"/>
      <c r="B49" s="188" t="s">
        <v>185</v>
      </c>
      <c r="C49" s="189">
        <v>73</v>
      </c>
      <c r="D49" s="127"/>
      <c r="E49" s="285"/>
      <c r="F49" s="167">
        <v>1.4090999999999999E-2</v>
      </c>
      <c r="G49" s="170"/>
      <c r="H49" s="169">
        <v>1.0721E-2</v>
      </c>
      <c r="I49" s="174"/>
      <c r="J49" s="174"/>
    </row>
    <row r="50" spans="1:10">
      <c r="A50" s="218"/>
      <c r="B50" s="188" t="s">
        <v>186</v>
      </c>
      <c r="C50" s="189">
        <v>74</v>
      </c>
      <c r="D50" s="127"/>
      <c r="E50" s="285"/>
      <c r="F50" s="167">
        <v>1.4229E-2</v>
      </c>
      <c r="G50" s="170"/>
      <c r="H50" s="169">
        <v>1.0826000000000001E-2</v>
      </c>
      <c r="I50" s="174"/>
      <c r="J50" s="174"/>
    </row>
    <row r="51" spans="1:10">
      <c r="A51" s="218"/>
      <c r="B51" s="188" t="s">
        <v>187</v>
      </c>
      <c r="C51" s="189">
        <v>76</v>
      </c>
      <c r="D51" s="127"/>
      <c r="E51" s="285"/>
      <c r="F51" s="167">
        <v>0.68463399999999996</v>
      </c>
      <c r="G51" s="170"/>
      <c r="H51" s="169">
        <v>0.520903</v>
      </c>
      <c r="I51" s="174"/>
      <c r="J51" s="174"/>
    </row>
    <row r="52" spans="1:10">
      <c r="A52" s="218"/>
      <c r="B52" s="188" t="s">
        <v>188</v>
      </c>
      <c r="C52" s="189">
        <v>78</v>
      </c>
      <c r="D52" s="127">
        <v>490</v>
      </c>
      <c r="E52" s="285"/>
      <c r="F52" s="167"/>
      <c r="G52" s="170"/>
      <c r="H52" s="169"/>
      <c r="I52" s="286"/>
      <c r="J52" s="174"/>
    </row>
    <row r="53" spans="1:10">
      <c r="A53" s="218"/>
      <c r="B53" s="188" t="s">
        <v>189</v>
      </c>
      <c r="C53" s="189">
        <v>81</v>
      </c>
      <c r="D53" s="127"/>
      <c r="E53" s="174"/>
      <c r="F53" s="167">
        <v>5.2599999999999999E-4</v>
      </c>
      <c r="G53" s="170"/>
      <c r="H53" s="169">
        <v>4.0000000000000002E-4</v>
      </c>
      <c r="I53" s="174"/>
      <c r="J53" s="174"/>
    </row>
    <row r="54" spans="1:10">
      <c r="A54" s="218"/>
      <c r="B54" s="188" t="s">
        <v>190</v>
      </c>
      <c r="C54" s="189">
        <v>82</v>
      </c>
      <c r="D54" s="127"/>
      <c r="E54" s="174"/>
      <c r="F54" s="167">
        <v>1.7157359999999999</v>
      </c>
      <c r="G54" s="170"/>
      <c r="H54" s="169">
        <v>1.305415</v>
      </c>
      <c r="I54" s="286"/>
      <c r="J54" s="174"/>
    </row>
    <row r="55" spans="1:10">
      <c r="A55" s="218"/>
      <c r="B55" s="188" t="s">
        <v>191</v>
      </c>
      <c r="C55" s="189">
        <v>86</v>
      </c>
      <c r="D55" s="127"/>
      <c r="E55" s="174"/>
      <c r="F55" s="167">
        <v>0.81250299999999998</v>
      </c>
      <c r="G55" s="170"/>
      <c r="H55" s="169">
        <v>0.61819199999999996</v>
      </c>
      <c r="I55" s="174"/>
      <c r="J55" s="174"/>
    </row>
    <row r="56" spans="1:10">
      <c r="A56" s="218"/>
      <c r="B56" s="188" t="s">
        <v>192</v>
      </c>
      <c r="C56" s="189">
        <v>88</v>
      </c>
      <c r="D56" s="127"/>
      <c r="E56" s="285"/>
      <c r="F56" s="167">
        <v>0.55080700000000005</v>
      </c>
      <c r="G56" s="170"/>
      <c r="H56" s="169">
        <v>0.41908099999999998</v>
      </c>
      <c r="I56" s="174"/>
      <c r="J56" s="174"/>
    </row>
    <row r="57" spans="1:10">
      <c r="A57" s="218"/>
      <c r="B57" s="188" t="s">
        <v>193</v>
      </c>
      <c r="C57" s="189">
        <v>89</v>
      </c>
      <c r="D57" s="127"/>
      <c r="E57" s="285"/>
      <c r="F57" s="167">
        <v>0.12065099999999999</v>
      </c>
      <c r="G57" s="170"/>
      <c r="H57" s="169">
        <v>9.1797000000000004E-2</v>
      </c>
      <c r="I57" s="174"/>
      <c r="J57" s="174"/>
    </row>
    <row r="58" spans="1:10">
      <c r="A58" s="218"/>
      <c r="B58" s="188" t="s">
        <v>194</v>
      </c>
      <c r="C58" s="189">
        <v>92</v>
      </c>
      <c r="D58" s="127"/>
      <c r="E58" s="285"/>
      <c r="F58" s="167">
        <v>0.136406</v>
      </c>
      <c r="G58" s="170"/>
      <c r="H58" s="169">
        <v>0.103784</v>
      </c>
      <c r="I58" s="286"/>
      <c r="J58" s="174"/>
    </row>
    <row r="59" spans="1:10">
      <c r="A59" s="218"/>
      <c r="B59" s="188" t="s">
        <v>195</v>
      </c>
      <c r="C59" s="189">
        <v>93</v>
      </c>
      <c r="D59" s="127"/>
      <c r="E59" s="285"/>
      <c r="F59" s="167">
        <v>0.181426</v>
      </c>
      <c r="G59" s="170"/>
      <c r="H59" s="169">
        <v>0.13803799999999999</v>
      </c>
      <c r="I59" s="286"/>
      <c r="J59" s="174"/>
    </row>
    <row r="60" spans="1:10">
      <c r="A60" s="218"/>
      <c r="B60" s="188" t="s">
        <v>196</v>
      </c>
      <c r="C60" s="189">
        <v>94</v>
      </c>
      <c r="D60" s="127"/>
      <c r="E60" s="285"/>
      <c r="F60" s="167">
        <v>0.17060400000000001</v>
      </c>
      <c r="G60" s="170"/>
      <c r="H60" s="169">
        <v>0.129804</v>
      </c>
      <c r="I60" s="174"/>
      <c r="J60" s="174"/>
    </row>
    <row r="61" spans="1:10">
      <c r="A61" s="218"/>
      <c r="B61" s="188" t="s">
        <v>197</v>
      </c>
      <c r="C61" s="189">
        <v>96</v>
      </c>
      <c r="D61" s="127"/>
      <c r="E61" s="285"/>
      <c r="F61" s="167">
        <v>7.7099999999999998E-3</v>
      </c>
      <c r="G61" s="170"/>
      <c r="H61" s="169">
        <v>5.8659999999999997E-3</v>
      </c>
      <c r="I61" s="174"/>
      <c r="J61" s="174"/>
    </row>
    <row r="62" spans="1:10">
      <c r="A62" s="218"/>
      <c r="B62" s="188" t="s">
        <v>198</v>
      </c>
      <c r="C62" s="189">
        <v>97</v>
      </c>
      <c r="D62" s="127"/>
      <c r="E62" s="174"/>
      <c r="F62" s="167">
        <v>0.10316699999999999</v>
      </c>
      <c r="G62" s="170"/>
      <c r="H62" s="169">
        <v>7.8493999999999994E-2</v>
      </c>
      <c r="I62" s="174"/>
      <c r="J62" s="174"/>
    </row>
    <row r="63" spans="1:10">
      <c r="A63" s="218"/>
      <c r="B63" s="188" t="s">
        <v>612</v>
      </c>
      <c r="C63" s="189">
        <v>101</v>
      </c>
      <c r="D63" s="127"/>
      <c r="E63" s="174"/>
      <c r="F63" s="167">
        <v>5.2599999999999999E-4</v>
      </c>
      <c r="G63" s="170"/>
      <c r="H63" s="169">
        <v>4.0000000000000002E-4</v>
      </c>
      <c r="I63" s="174"/>
      <c r="J63" s="174"/>
    </row>
    <row r="64" spans="1:10">
      <c r="A64" s="218"/>
      <c r="B64" s="188" t="s">
        <v>613</v>
      </c>
      <c r="C64" s="189">
        <v>103</v>
      </c>
      <c r="D64" s="127"/>
      <c r="E64" s="174"/>
      <c r="F64" s="167">
        <v>5.2599999999999999E-4</v>
      </c>
      <c r="G64" s="170"/>
      <c r="H64" s="169">
        <v>4.0000000000000002E-4</v>
      </c>
      <c r="I64" s="174"/>
      <c r="J64" s="174"/>
    </row>
    <row r="65" spans="1:10">
      <c r="A65" s="218"/>
      <c r="B65" s="188" t="s">
        <v>199</v>
      </c>
      <c r="C65" s="189">
        <v>105</v>
      </c>
      <c r="D65" s="127"/>
      <c r="E65" s="174"/>
      <c r="F65" s="167">
        <v>5.1470000000000002E-2</v>
      </c>
      <c r="G65" s="170"/>
      <c r="H65" s="169">
        <v>3.9161000000000001E-2</v>
      </c>
      <c r="I65" s="286"/>
      <c r="J65" s="174"/>
    </row>
    <row r="66" spans="1:10">
      <c r="A66" s="218"/>
      <c r="B66" s="188" t="s">
        <v>200</v>
      </c>
      <c r="C66" s="189">
        <v>106</v>
      </c>
      <c r="D66" s="127"/>
      <c r="E66" s="174"/>
      <c r="F66" s="167">
        <v>5.2599999999999999E-4</v>
      </c>
      <c r="G66" s="170"/>
      <c r="H66" s="169">
        <v>4.0000000000000002E-4</v>
      </c>
      <c r="I66" s="174"/>
      <c r="J66" s="174"/>
    </row>
    <row r="67" spans="1:10">
      <c r="A67" s="218"/>
      <c r="B67" s="188" t="s">
        <v>599</v>
      </c>
      <c r="C67" s="189">
        <v>112</v>
      </c>
      <c r="D67" s="127"/>
      <c r="E67" s="174"/>
      <c r="F67" s="167">
        <v>9.8429999999999993E-3</v>
      </c>
      <c r="G67" s="170"/>
      <c r="H67" s="169">
        <v>7.489E-3</v>
      </c>
      <c r="I67" s="286"/>
      <c r="J67" s="174"/>
    </row>
    <row r="68" spans="1:10">
      <c r="A68" s="218"/>
      <c r="B68" s="188" t="s">
        <v>201</v>
      </c>
      <c r="C68" s="189">
        <v>119</v>
      </c>
      <c r="D68" s="127"/>
      <c r="E68" s="174"/>
      <c r="F68" s="167">
        <v>5.2599999999999999E-4</v>
      </c>
      <c r="G68" s="170"/>
      <c r="H68" s="169">
        <v>4.0000000000000002E-4</v>
      </c>
      <c r="I68" s="286"/>
      <c r="J68" s="174"/>
    </row>
    <row r="69" spans="1:10">
      <c r="A69" s="218"/>
      <c r="B69" s="188" t="s">
        <v>202</v>
      </c>
      <c r="C69" s="189">
        <v>122</v>
      </c>
      <c r="D69" s="127"/>
      <c r="E69" s="174"/>
      <c r="F69" s="167">
        <v>5.2599999999999999E-4</v>
      </c>
      <c r="G69" s="170"/>
      <c r="H69" s="169">
        <v>4.0000000000000002E-4</v>
      </c>
      <c r="I69" s="286"/>
      <c r="J69" s="174"/>
    </row>
    <row r="70" spans="1:10">
      <c r="A70" s="218"/>
      <c r="B70" s="188" t="s">
        <v>360</v>
      </c>
      <c r="C70" s="189">
        <v>125</v>
      </c>
      <c r="D70" s="127"/>
      <c r="E70" s="174"/>
      <c r="F70" s="167">
        <v>7.8799999999999996E-4</v>
      </c>
      <c r="G70" s="170"/>
      <c r="H70" s="169">
        <v>5.9999999999999995E-4</v>
      </c>
      <c r="I70" s="174"/>
      <c r="J70" s="174"/>
    </row>
    <row r="71" spans="1:10">
      <c r="A71" s="218"/>
      <c r="B71" s="188" t="s">
        <v>570</v>
      </c>
      <c r="C71" s="189">
        <v>127</v>
      </c>
      <c r="D71" s="127"/>
      <c r="E71" s="174"/>
      <c r="F71" s="167">
        <v>2.1189999999999998E-3</v>
      </c>
      <c r="G71" s="170"/>
      <c r="H71" s="169">
        <v>1.6119999999999999E-3</v>
      </c>
      <c r="I71" s="286"/>
      <c r="J71" s="174"/>
    </row>
    <row r="72" spans="1:10">
      <c r="A72" s="218"/>
      <c r="B72" s="188" t="s">
        <v>203</v>
      </c>
      <c r="C72" s="189">
        <v>128</v>
      </c>
      <c r="D72" s="127"/>
      <c r="E72" s="174"/>
      <c r="F72" s="167">
        <v>2.686E-3</v>
      </c>
      <c r="G72" s="170"/>
      <c r="H72" s="169">
        <v>2.0439999999999998E-3</v>
      </c>
      <c r="I72" s="174"/>
      <c r="J72" s="174"/>
    </row>
    <row r="73" spans="1:10">
      <c r="A73" s="218"/>
      <c r="B73" s="188" t="s">
        <v>204</v>
      </c>
      <c r="C73" s="189">
        <v>131</v>
      </c>
      <c r="D73" s="127"/>
      <c r="E73" s="285"/>
      <c r="F73" s="167">
        <v>2.0625000000000001E-2</v>
      </c>
      <c r="G73" s="170"/>
      <c r="H73" s="169">
        <v>1.5692999999999999E-2</v>
      </c>
      <c r="I73" s="286"/>
      <c r="J73" s="174"/>
    </row>
    <row r="74" spans="1:10">
      <c r="A74" s="218"/>
      <c r="B74" s="188" t="s">
        <v>650</v>
      </c>
      <c r="C74" s="189">
        <v>132</v>
      </c>
      <c r="D74" s="127"/>
      <c r="E74" s="174"/>
      <c r="F74" s="167">
        <v>5.2599999999999999E-4</v>
      </c>
      <c r="G74" s="170"/>
      <c r="H74" s="169">
        <v>4.0000000000000002E-4</v>
      </c>
      <c r="I74" s="286"/>
      <c r="J74" s="174"/>
    </row>
    <row r="75" spans="1:10">
      <c r="A75" s="218"/>
      <c r="B75" s="188" t="s">
        <v>205</v>
      </c>
      <c r="C75" s="189">
        <v>137</v>
      </c>
      <c r="D75" s="127"/>
      <c r="E75" s="285"/>
      <c r="F75" s="167">
        <v>0.109651</v>
      </c>
      <c r="G75" s="170"/>
      <c r="H75" s="169">
        <v>8.3428000000000002E-2</v>
      </c>
      <c r="I75" s="286"/>
      <c r="J75" s="174"/>
    </row>
    <row r="76" spans="1:10">
      <c r="A76" s="218"/>
      <c r="B76" s="188" t="s">
        <v>571</v>
      </c>
      <c r="C76" s="189">
        <v>138</v>
      </c>
      <c r="D76" s="127"/>
      <c r="E76" s="285"/>
      <c r="F76" s="167">
        <v>9.7210000000000005E-3</v>
      </c>
      <c r="G76" s="170"/>
      <c r="H76" s="169">
        <v>7.3959999999999998E-3</v>
      </c>
      <c r="I76" s="286"/>
      <c r="J76" s="174"/>
    </row>
    <row r="77" spans="1:10">
      <c r="A77" s="218"/>
      <c r="B77" s="188" t="s">
        <v>206</v>
      </c>
      <c r="C77" s="189">
        <v>139</v>
      </c>
      <c r="D77" s="127"/>
      <c r="E77" s="174"/>
      <c r="F77" s="167">
        <v>6.8120000000000003E-3</v>
      </c>
      <c r="G77" s="170"/>
      <c r="H77" s="169">
        <v>5.1830000000000001E-3</v>
      </c>
      <c r="I77" s="286"/>
      <c r="J77" s="174"/>
    </row>
    <row r="78" spans="1:10">
      <c r="A78" s="218"/>
      <c r="B78" s="188" t="s">
        <v>207</v>
      </c>
      <c r="C78" s="189">
        <v>142</v>
      </c>
      <c r="D78" s="127"/>
      <c r="E78" s="285"/>
      <c r="F78" s="167">
        <v>5.2599999999999999E-4</v>
      </c>
      <c r="G78" s="170"/>
      <c r="H78" s="169">
        <v>4.0000000000000002E-4</v>
      </c>
      <c r="I78" s="174"/>
      <c r="J78" s="174"/>
    </row>
    <row r="79" spans="1:10">
      <c r="A79" s="218"/>
      <c r="B79" s="188" t="s">
        <v>208</v>
      </c>
      <c r="C79" s="189">
        <v>143</v>
      </c>
      <c r="D79" s="127"/>
      <c r="E79" s="285"/>
      <c r="F79" s="167">
        <v>5.2599999999999999E-4</v>
      </c>
      <c r="G79" s="170"/>
      <c r="H79" s="169">
        <v>4.0000000000000002E-4</v>
      </c>
      <c r="I79" s="286"/>
      <c r="J79" s="174"/>
    </row>
    <row r="80" spans="1:10">
      <c r="A80" s="218"/>
      <c r="B80" s="188" t="s">
        <v>209</v>
      </c>
      <c r="C80" s="189">
        <v>146</v>
      </c>
      <c r="D80" s="127"/>
      <c r="E80" s="174"/>
      <c r="F80" s="167">
        <v>0.17976500000000001</v>
      </c>
      <c r="G80" s="170"/>
      <c r="H80" s="169">
        <v>0.13677400000000001</v>
      </c>
      <c r="I80" s="174"/>
      <c r="J80" s="174"/>
    </row>
    <row r="81" spans="1:10">
      <c r="A81" s="218"/>
      <c r="B81" s="164" t="s">
        <v>614</v>
      </c>
      <c r="C81" s="126">
        <v>149</v>
      </c>
      <c r="D81" s="127"/>
      <c r="E81" s="285"/>
      <c r="F81" s="167">
        <v>1.4078E-2</v>
      </c>
      <c r="G81" s="170"/>
      <c r="H81" s="169">
        <v>1.0711E-2</v>
      </c>
      <c r="I81" s="286"/>
      <c r="J81" s="174"/>
    </row>
    <row r="82" spans="1:10">
      <c r="A82" s="218"/>
      <c r="B82" s="188" t="s">
        <v>129</v>
      </c>
      <c r="C82" s="189">
        <v>150</v>
      </c>
      <c r="D82" s="127">
        <v>157</v>
      </c>
      <c r="E82" s="285"/>
      <c r="F82" s="167"/>
      <c r="G82" s="170"/>
      <c r="H82" s="169"/>
      <c r="I82" s="174"/>
      <c r="J82" s="174"/>
    </row>
    <row r="83" spans="1:10">
      <c r="A83" s="218"/>
      <c r="B83" s="188" t="s">
        <v>210</v>
      </c>
      <c r="C83" s="189">
        <v>151</v>
      </c>
      <c r="D83" s="127"/>
      <c r="E83" s="285"/>
      <c r="F83" s="167">
        <v>0.17166300000000001</v>
      </c>
      <c r="G83" s="170"/>
      <c r="H83" s="169">
        <v>0.13061</v>
      </c>
      <c r="I83" s="286"/>
      <c r="J83" s="174"/>
    </row>
    <row r="84" spans="1:10">
      <c r="A84" s="218"/>
      <c r="B84" s="188" t="s">
        <v>434</v>
      </c>
      <c r="C84" s="189">
        <v>153</v>
      </c>
      <c r="D84" s="127"/>
      <c r="E84" s="285"/>
      <c r="F84" s="167">
        <v>0.157359</v>
      </c>
      <c r="G84" s="170"/>
      <c r="H84" s="169">
        <v>0.119726</v>
      </c>
      <c r="I84" s="286"/>
      <c r="J84" s="174"/>
    </row>
    <row r="85" spans="1:10">
      <c r="A85" s="218"/>
      <c r="B85" s="188" t="s">
        <v>211</v>
      </c>
      <c r="C85" s="189">
        <v>154</v>
      </c>
      <c r="D85" s="127"/>
      <c r="E85" s="174"/>
      <c r="F85" s="167">
        <v>2.1193E-2</v>
      </c>
      <c r="G85" s="170"/>
      <c r="H85" s="169">
        <v>1.6125E-2</v>
      </c>
      <c r="I85" s="286"/>
      <c r="J85" s="174"/>
    </row>
    <row r="86" spans="1:10">
      <c r="A86" s="218"/>
      <c r="B86" s="188" t="s">
        <v>212</v>
      </c>
      <c r="C86" s="189">
        <v>155</v>
      </c>
      <c r="D86" s="127"/>
      <c r="E86" s="285"/>
      <c r="F86" s="167">
        <v>6.6610000000000003E-3</v>
      </c>
      <c r="G86" s="170"/>
      <c r="H86" s="169">
        <v>5.0679999999999996E-3</v>
      </c>
      <c r="I86" s="286"/>
      <c r="J86" s="174"/>
    </row>
    <row r="87" spans="1:10">
      <c r="A87" s="218"/>
      <c r="B87" s="188" t="s">
        <v>213</v>
      </c>
      <c r="C87" s="189">
        <v>156</v>
      </c>
      <c r="D87" s="127"/>
      <c r="E87" s="174"/>
      <c r="F87" s="167">
        <v>5.2599999999999999E-4</v>
      </c>
      <c r="G87" s="170"/>
      <c r="H87" s="169">
        <v>4.0000000000000002E-4</v>
      </c>
      <c r="I87" s="286"/>
      <c r="J87" s="174"/>
    </row>
    <row r="88" spans="1:10">
      <c r="A88" s="218"/>
      <c r="B88" s="188" t="s">
        <v>214</v>
      </c>
      <c r="C88" s="189">
        <v>157</v>
      </c>
      <c r="D88" s="127"/>
      <c r="E88" s="174"/>
      <c r="F88" s="167">
        <v>5.2599999999999999E-4</v>
      </c>
      <c r="G88" s="170"/>
      <c r="H88" s="169">
        <v>4.0000000000000002E-4</v>
      </c>
      <c r="I88" s="174"/>
      <c r="J88" s="174"/>
    </row>
    <row r="89" spans="1:10">
      <c r="A89" s="218"/>
      <c r="B89" s="188" t="s">
        <v>215</v>
      </c>
      <c r="C89" s="189">
        <v>158</v>
      </c>
      <c r="D89" s="127"/>
      <c r="E89" s="285"/>
      <c r="F89" s="167">
        <v>5.2599999999999999E-4</v>
      </c>
      <c r="G89" s="170"/>
      <c r="H89" s="169">
        <v>4.0000000000000002E-4</v>
      </c>
      <c r="I89" s="286"/>
      <c r="J89" s="174"/>
    </row>
    <row r="90" spans="1:10">
      <c r="A90" s="218"/>
      <c r="B90" s="188" t="s">
        <v>216</v>
      </c>
      <c r="C90" s="189">
        <v>164</v>
      </c>
      <c r="D90" s="127">
        <v>490</v>
      </c>
      <c r="E90" s="285"/>
      <c r="F90" s="167"/>
      <c r="G90" s="170"/>
      <c r="H90" s="169"/>
      <c r="I90" s="286"/>
      <c r="J90" s="174"/>
    </row>
    <row r="91" spans="1:10">
      <c r="A91" s="218"/>
      <c r="B91" s="188" t="s">
        <v>217</v>
      </c>
      <c r="C91" s="189">
        <v>165</v>
      </c>
      <c r="D91" s="127">
        <v>490</v>
      </c>
      <c r="E91" s="174"/>
      <c r="F91" s="167"/>
      <c r="G91" s="170"/>
      <c r="H91" s="169"/>
      <c r="I91" s="286"/>
      <c r="J91" s="174"/>
    </row>
    <row r="92" spans="1:10">
      <c r="A92" s="218"/>
      <c r="B92" s="188" t="s">
        <v>218</v>
      </c>
      <c r="C92" s="189">
        <v>179</v>
      </c>
      <c r="D92" s="127"/>
      <c r="E92" s="174"/>
      <c r="F92" s="167">
        <v>5.2599999999999999E-4</v>
      </c>
      <c r="G92" s="170"/>
      <c r="H92" s="169">
        <v>4.0000000000000002E-4</v>
      </c>
      <c r="I92" s="286"/>
      <c r="J92" s="174"/>
    </row>
    <row r="93" spans="1:10">
      <c r="A93" s="218"/>
      <c r="B93" s="188" t="s">
        <v>220</v>
      </c>
      <c r="C93" s="189">
        <v>181</v>
      </c>
      <c r="D93" s="127"/>
      <c r="E93" s="285"/>
      <c r="F93" s="167">
        <v>5.2599999999999999E-4</v>
      </c>
      <c r="G93" s="170"/>
      <c r="H93" s="169">
        <v>4.0000000000000002E-4</v>
      </c>
      <c r="I93" s="174"/>
      <c r="J93" s="174"/>
    </row>
    <row r="94" spans="1:10">
      <c r="A94" s="218"/>
      <c r="B94" s="188" t="s">
        <v>221</v>
      </c>
      <c r="C94" s="189">
        <v>182</v>
      </c>
      <c r="D94" s="127"/>
      <c r="E94" s="174"/>
      <c r="F94" s="167">
        <v>5.2599999999999999E-4</v>
      </c>
      <c r="G94" s="170"/>
      <c r="H94" s="169">
        <v>4.0000000000000002E-4</v>
      </c>
      <c r="I94" s="286"/>
      <c r="J94" s="174"/>
    </row>
    <row r="95" spans="1:10">
      <c r="A95" s="218"/>
      <c r="B95" s="188" t="s">
        <v>222</v>
      </c>
      <c r="C95" s="189">
        <v>183</v>
      </c>
      <c r="D95" s="127"/>
      <c r="E95" s="285"/>
      <c r="F95" s="167">
        <v>5.2599999999999999E-4</v>
      </c>
      <c r="G95" s="170"/>
      <c r="H95" s="169">
        <v>4.0000000000000002E-4</v>
      </c>
      <c r="I95" s="286"/>
      <c r="J95" s="174"/>
    </row>
    <row r="96" spans="1:10">
      <c r="A96" s="218"/>
      <c r="B96" s="188" t="s">
        <v>223</v>
      </c>
      <c r="C96" s="189">
        <v>184</v>
      </c>
      <c r="D96" s="127"/>
      <c r="E96" s="174"/>
      <c r="F96" s="167">
        <v>2.0437E-2</v>
      </c>
      <c r="G96" s="170"/>
      <c r="H96" s="169">
        <v>1.5549E-2</v>
      </c>
      <c r="I96" s="286"/>
      <c r="J96" s="174"/>
    </row>
    <row r="97" spans="1:10">
      <c r="A97" s="218"/>
      <c r="B97" s="188" t="s">
        <v>224</v>
      </c>
      <c r="C97" s="189">
        <v>185</v>
      </c>
      <c r="D97" s="127"/>
      <c r="E97" s="285"/>
      <c r="F97" s="167">
        <v>0.36550300000000002</v>
      </c>
      <c r="G97" s="170"/>
      <c r="H97" s="169">
        <v>0.27809200000000001</v>
      </c>
      <c r="I97" s="286"/>
      <c r="J97" s="174"/>
    </row>
    <row r="98" spans="1:10">
      <c r="A98" s="218"/>
      <c r="B98" s="188" t="s">
        <v>225</v>
      </c>
      <c r="C98" s="189">
        <v>186</v>
      </c>
      <c r="D98" s="127"/>
      <c r="E98" s="174"/>
      <c r="F98" s="167">
        <v>5.2599999999999999E-4</v>
      </c>
      <c r="G98" s="170"/>
      <c r="H98" s="169">
        <v>4.0000000000000002E-4</v>
      </c>
      <c r="I98" s="286"/>
      <c r="J98" s="174"/>
    </row>
    <row r="99" spans="1:10">
      <c r="A99" s="218"/>
      <c r="B99" s="188" t="s">
        <v>402</v>
      </c>
      <c r="C99" s="189">
        <v>188</v>
      </c>
      <c r="D99" s="127"/>
      <c r="E99" s="174"/>
      <c r="F99" s="167">
        <v>1.9689999999999999E-2</v>
      </c>
      <c r="G99" s="170"/>
      <c r="H99" s="169">
        <v>1.4981E-2</v>
      </c>
      <c r="I99" s="174"/>
      <c r="J99" s="174"/>
    </row>
    <row r="100" spans="1:10">
      <c r="A100" s="218"/>
      <c r="B100" s="188" t="s">
        <v>226</v>
      </c>
      <c r="C100" s="189">
        <v>189</v>
      </c>
      <c r="D100" s="127"/>
      <c r="E100" s="285"/>
      <c r="F100" s="167">
        <v>3.7100000000000002E-3</v>
      </c>
      <c r="G100" s="170"/>
      <c r="H100" s="169">
        <v>2.823E-3</v>
      </c>
      <c r="I100" s="174"/>
      <c r="J100" s="174"/>
    </row>
    <row r="101" spans="1:10">
      <c r="A101" s="218"/>
      <c r="B101" s="188" t="s">
        <v>227</v>
      </c>
      <c r="C101" s="189">
        <v>191</v>
      </c>
      <c r="D101" s="127"/>
      <c r="E101" s="174"/>
      <c r="F101" s="167">
        <v>5.2599999999999999E-4</v>
      </c>
      <c r="G101" s="170"/>
      <c r="H101" s="169">
        <v>4.0000000000000002E-4</v>
      </c>
      <c r="I101" s="174"/>
      <c r="J101" s="174"/>
    </row>
    <row r="102" spans="1:10">
      <c r="A102" s="218"/>
      <c r="B102" s="188" t="s">
        <v>228</v>
      </c>
      <c r="C102" s="189">
        <v>192</v>
      </c>
      <c r="D102" s="127"/>
      <c r="E102" s="285"/>
      <c r="F102" s="167">
        <v>5.2599999999999999E-4</v>
      </c>
      <c r="G102" s="170"/>
      <c r="H102" s="169">
        <v>4.0000000000000002E-4</v>
      </c>
      <c r="I102" s="286"/>
      <c r="J102" s="174"/>
    </row>
    <row r="103" spans="1:10">
      <c r="A103" s="218"/>
      <c r="B103" s="188" t="s">
        <v>229</v>
      </c>
      <c r="C103" s="189">
        <v>193</v>
      </c>
      <c r="D103" s="127"/>
      <c r="E103" s="285"/>
      <c r="F103" s="167">
        <v>5.2599999999999999E-4</v>
      </c>
      <c r="G103" s="170"/>
      <c r="H103" s="169">
        <v>4.0000000000000002E-4</v>
      </c>
      <c r="I103" s="286"/>
      <c r="J103" s="174"/>
    </row>
    <row r="104" spans="1:10">
      <c r="A104" s="218"/>
      <c r="B104" s="188" t="s">
        <v>230</v>
      </c>
      <c r="C104" s="189">
        <v>194</v>
      </c>
      <c r="D104" s="127">
        <v>490</v>
      </c>
      <c r="E104" s="174"/>
      <c r="F104" s="167"/>
      <c r="G104" s="170"/>
      <c r="H104" s="169"/>
      <c r="I104" s="286"/>
      <c r="J104" s="174"/>
    </row>
    <row r="105" spans="1:10">
      <c r="A105" s="218"/>
      <c r="B105" s="188" t="s">
        <v>231</v>
      </c>
      <c r="C105" s="189">
        <v>195</v>
      </c>
      <c r="D105" s="127"/>
      <c r="E105" s="285"/>
      <c r="F105" s="167">
        <v>7.6000000000000004E-4</v>
      </c>
      <c r="G105" s="170"/>
      <c r="H105" s="169">
        <v>5.7799999999999995E-4</v>
      </c>
      <c r="I105" s="174"/>
      <c r="J105" s="174"/>
    </row>
    <row r="106" spans="1:10">
      <c r="A106" s="218"/>
      <c r="B106" s="188" t="s">
        <v>232</v>
      </c>
      <c r="C106" s="189">
        <v>196</v>
      </c>
      <c r="D106" s="127"/>
      <c r="E106" s="285"/>
      <c r="F106" s="167">
        <v>5.2599999999999999E-4</v>
      </c>
      <c r="G106" s="170"/>
      <c r="H106" s="169">
        <v>4.0000000000000002E-4</v>
      </c>
      <c r="I106" s="286"/>
      <c r="J106" s="174"/>
    </row>
    <row r="107" spans="1:10">
      <c r="A107" s="218"/>
      <c r="B107" s="188" t="s">
        <v>233</v>
      </c>
      <c r="C107" s="189">
        <v>199</v>
      </c>
      <c r="D107" s="127"/>
      <c r="E107" s="285"/>
      <c r="F107" s="167">
        <v>5.2599999999999999E-4</v>
      </c>
      <c r="G107" s="170"/>
      <c r="H107" s="169">
        <v>4.0000000000000002E-4</v>
      </c>
      <c r="I107" s="286"/>
      <c r="J107" s="174"/>
    </row>
    <row r="108" spans="1:10">
      <c r="A108" s="218"/>
      <c r="B108" s="188" t="s">
        <v>234</v>
      </c>
      <c r="C108" s="189">
        <v>204</v>
      </c>
      <c r="D108" s="127">
        <v>490</v>
      </c>
      <c r="E108" s="285"/>
      <c r="F108" s="167"/>
      <c r="G108" s="170"/>
      <c r="H108" s="169"/>
      <c r="I108" s="174"/>
      <c r="J108" s="174"/>
    </row>
    <row r="109" spans="1:10">
      <c r="A109" s="218"/>
      <c r="B109" s="188" t="s">
        <v>404</v>
      </c>
      <c r="C109" s="189">
        <v>205</v>
      </c>
      <c r="D109" s="127"/>
      <c r="E109" s="285"/>
      <c r="F109" s="167">
        <v>1.9195E-2</v>
      </c>
      <c r="G109" s="170"/>
      <c r="H109" s="169">
        <v>1.4604000000000001E-2</v>
      </c>
      <c r="I109" s="174"/>
      <c r="J109" s="174"/>
    </row>
    <row r="110" spans="1:10">
      <c r="A110" s="218"/>
      <c r="B110" s="188" t="s">
        <v>235</v>
      </c>
      <c r="C110" s="189">
        <v>209</v>
      </c>
      <c r="D110" s="127"/>
      <c r="E110" s="174"/>
      <c r="F110" s="167">
        <v>3.2153000000000001E-2</v>
      </c>
      <c r="G110" s="170"/>
      <c r="H110" s="169">
        <v>2.4464E-2</v>
      </c>
      <c r="I110" s="174"/>
      <c r="J110" s="174"/>
    </row>
    <row r="111" spans="1:10">
      <c r="A111" s="218"/>
      <c r="B111" s="188" t="s">
        <v>236</v>
      </c>
      <c r="C111" s="126">
        <v>211</v>
      </c>
      <c r="D111" s="127"/>
      <c r="E111" s="285"/>
      <c r="F111" s="167">
        <v>2.493E-3</v>
      </c>
      <c r="G111" s="170"/>
      <c r="H111" s="169">
        <v>1.897E-3</v>
      </c>
      <c r="I111" s="174"/>
      <c r="J111" s="174"/>
    </row>
    <row r="112" spans="1:10">
      <c r="A112" s="218"/>
      <c r="B112" s="188" t="s">
        <v>237</v>
      </c>
      <c r="C112" s="189">
        <v>212</v>
      </c>
      <c r="D112" s="127"/>
      <c r="E112" s="285"/>
      <c r="F112" s="167">
        <v>2.493E-3</v>
      </c>
      <c r="G112" s="170"/>
      <c r="H112" s="169">
        <v>1.897E-3</v>
      </c>
      <c r="I112" s="174"/>
      <c r="J112" s="174"/>
    </row>
    <row r="113" spans="1:10">
      <c r="A113" s="218"/>
      <c r="B113" s="188" t="s">
        <v>238</v>
      </c>
      <c r="C113" s="189">
        <v>214</v>
      </c>
      <c r="D113" s="127"/>
      <c r="E113" s="174"/>
      <c r="F113" s="167">
        <v>4.9870000000000001E-3</v>
      </c>
      <c r="G113" s="170"/>
      <c r="H113" s="169">
        <v>3.7940000000000001E-3</v>
      </c>
      <c r="I113" s="174"/>
      <c r="J113" s="174"/>
    </row>
    <row r="114" spans="1:10">
      <c r="A114" s="218"/>
      <c r="B114" s="188" t="s">
        <v>239</v>
      </c>
      <c r="C114" s="189">
        <v>227</v>
      </c>
      <c r="D114" s="127"/>
      <c r="E114" s="286"/>
      <c r="F114" s="167">
        <v>5.2599999999999999E-4</v>
      </c>
      <c r="G114" s="170"/>
      <c r="H114" s="169">
        <v>4.0000000000000002E-4</v>
      </c>
      <c r="I114" s="174"/>
      <c r="J114" s="174"/>
    </row>
    <row r="115" spans="1:10">
      <c r="A115" s="218"/>
      <c r="B115" s="188" t="s">
        <v>240</v>
      </c>
      <c r="C115" s="189">
        <v>232</v>
      </c>
      <c r="D115" s="127"/>
      <c r="E115" s="174"/>
      <c r="F115" s="167">
        <v>5.2599999999999999E-4</v>
      </c>
      <c r="G115" s="170"/>
      <c r="H115" s="169">
        <v>4.0000000000000002E-4</v>
      </c>
      <c r="I115" s="174"/>
      <c r="J115" s="174"/>
    </row>
    <row r="116" spans="1:10">
      <c r="A116" s="218"/>
      <c r="B116" s="188" t="s">
        <v>241</v>
      </c>
      <c r="C116" s="189">
        <v>250</v>
      </c>
      <c r="D116" s="127"/>
      <c r="E116" s="285"/>
      <c r="F116" s="167">
        <v>9.8429999999999993E-3</v>
      </c>
      <c r="G116" s="170"/>
      <c r="H116" s="169">
        <v>7.489E-3</v>
      </c>
      <c r="I116" s="286"/>
      <c r="J116" s="174"/>
    </row>
    <row r="117" spans="1:10">
      <c r="A117" s="218"/>
      <c r="B117" s="188" t="s">
        <v>242</v>
      </c>
      <c r="C117" s="189">
        <v>254</v>
      </c>
      <c r="D117" s="127"/>
      <c r="E117" s="174"/>
      <c r="F117" s="167">
        <v>7.4799999999999997E-3</v>
      </c>
      <c r="G117" s="170"/>
      <c r="H117" s="169">
        <v>5.6909999999999999E-3</v>
      </c>
      <c r="I117" s="174"/>
      <c r="J117" s="174"/>
    </row>
    <row r="118" spans="1:10">
      <c r="A118" s="218"/>
      <c r="B118" s="188" t="s">
        <v>243</v>
      </c>
      <c r="C118" s="189">
        <v>256</v>
      </c>
      <c r="D118" s="127"/>
      <c r="E118" s="285"/>
      <c r="F118" s="167">
        <v>5.2599999999999999E-4</v>
      </c>
      <c r="G118" s="170"/>
      <c r="H118" s="169">
        <v>4.0000000000000002E-4</v>
      </c>
      <c r="I118" s="286"/>
      <c r="J118" s="174"/>
    </row>
    <row r="119" spans="1:10">
      <c r="A119" s="218"/>
      <c r="B119" s="188" t="s">
        <v>244</v>
      </c>
      <c r="C119" s="189">
        <v>262</v>
      </c>
      <c r="D119" s="127"/>
      <c r="E119" s="174"/>
      <c r="F119" s="167">
        <v>3.2153000000000001E-2</v>
      </c>
      <c r="G119" s="170"/>
      <c r="H119" s="169">
        <v>2.4464E-2</v>
      </c>
      <c r="I119" s="286"/>
      <c r="J119" s="174"/>
    </row>
    <row r="120" spans="1:10">
      <c r="A120" s="218"/>
      <c r="B120" s="188" t="s">
        <v>131</v>
      </c>
      <c r="C120" s="189">
        <v>263</v>
      </c>
      <c r="D120" s="127"/>
      <c r="E120" s="285"/>
      <c r="F120" s="167">
        <v>2.493E-3</v>
      </c>
      <c r="G120" s="170"/>
      <c r="H120" s="169">
        <v>1.897E-3</v>
      </c>
      <c r="I120" s="174"/>
      <c r="J120" s="174"/>
    </row>
    <row r="121" spans="1:10">
      <c r="A121" s="218"/>
      <c r="B121" s="188" t="s">
        <v>245</v>
      </c>
      <c r="C121" s="189">
        <v>269</v>
      </c>
      <c r="D121" s="127"/>
      <c r="E121" s="174"/>
      <c r="F121" s="167">
        <v>1.6565E-2</v>
      </c>
      <c r="G121" s="170"/>
      <c r="H121" s="169">
        <v>1.2603E-2</v>
      </c>
      <c r="I121" s="174"/>
      <c r="J121" s="174"/>
    </row>
    <row r="122" spans="1:10">
      <c r="A122" s="218"/>
      <c r="B122" s="188" t="s">
        <v>246</v>
      </c>
      <c r="C122" s="189">
        <v>270</v>
      </c>
      <c r="D122" s="127"/>
      <c r="E122" s="285"/>
      <c r="F122" s="167">
        <v>2.493E-3</v>
      </c>
      <c r="G122" s="170"/>
      <c r="H122" s="169">
        <v>1.897E-3</v>
      </c>
      <c r="I122" s="286"/>
      <c r="J122" s="174"/>
    </row>
    <row r="123" spans="1:10">
      <c r="A123" s="218"/>
      <c r="B123" s="188" t="s">
        <v>600</v>
      </c>
      <c r="C123" s="189">
        <v>277</v>
      </c>
      <c r="D123" s="127"/>
      <c r="E123" s="285"/>
      <c r="F123" s="167">
        <v>5.2599999999999999E-4</v>
      </c>
      <c r="G123" s="170"/>
      <c r="H123" s="169">
        <v>4.0000000000000002E-4</v>
      </c>
      <c r="I123" s="286"/>
      <c r="J123" s="174"/>
    </row>
    <row r="124" spans="1:10">
      <c r="A124" s="218"/>
      <c r="B124" s="188" t="s">
        <v>247</v>
      </c>
      <c r="C124" s="189">
        <v>280</v>
      </c>
      <c r="D124" s="127"/>
      <c r="E124" s="174"/>
      <c r="F124" s="167">
        <v>4.9870000000000001E-3</v>
      </c>
      <c r="G124" s="170"/>
      <c r="H124" s="169">
        <v>3.7940000000000001E-3</v>
      </c>
      <c r="I124" s="286"/>
      <c r="J124" s="174"/>
    </row>
    <row r="125" spans="1:10">
      <c r="A125" s="218"/>
      <c r="B125" s="188" t="s">
        <v>248</v>
      </c>
      <c r="C125" s="189">
        <v>290</v>
      </c>
      <c r="D125" s="127"/>
      <c r="E125" s="285"/>
      <c r="F125" s="167">
        <v>5.2599999999999999E-4</v>
      </c>
      <c r="G125" s="170"/>
      <c r="H125" s="169">
        <v>4.0000000000000002E-4</v>
      </c>
      <c r="I125" s="286"/>
      <c r="J125" s="174"/>
    </row>
    <row r="126" spans="1:10">
      <c r="A126" s="218"/>
      <c r="B126" s="188" t="s">
        <v>249</v>
      </c>
      <c r="C126" s="189">
        <v>307</v>
      </c>
      <c r="D126" s="127"/>
      <c r="E126" s="285"/>
      <c r="F126" s="167">
        <v>4.2125999999999997E-2</v>
      </c>
      <c r="G126" s="170"/>
      <c r="H126" s="169">
        <v>3.2051999999999997E-2</v>
      </c>
      <c r="I126" s="174"/>
      <c r="J126" s="174"/>
    </row>
    <row r="127" spans="1:10">
      <c r="A127" s="218"/>
      <c r="B127" s="188" t="s">
        <v>250</v>
      </c>
      <c r="C127" s="189">
        <v>310</v>
      </c>
      <c r="D127" s="127"/>
      <c r="E127" s="285"/>
      <c r="F127" s="167">
        <v>5.2599999999999999E-4</v>
      </c>
      <c r="G127" s="170"/>
      <c r="H127" s="169">
        <v>4.0000000000000002E-4</v>
      </c>
      <c r="I127" s="174"/>
      <c r="J127" s="174"/>
    </row>
    <row r="128" spans="1:10">
      <c r="A128" s="218"/>
      <c r="B128" s="188" t="s">
        <v>251</v>
      </c>
      <c r="C128" s="189">
        <v>319</v>
      </c>
      <c r="D128" s="127"/>
      <c r="E128" s="174"/>
      <c r="F128" s="167">
        <v>4.9870000000000001E-3</v>
      </c>
      <c r="G128" s="170"/>
      <c r="H128" s="169">
        <v>3.7940000000000001E-3</v>
      </c>
      <c r="I128" s="174"/>
      <c r="J128" s="174"/>
    </row>
    <row r="129" spans="1:10">
      <c r="A129" s="218"/>
      <c r="B129" s="188" t="s">
        <v>252</v>
      </c>
      <c r="C129" s="189">
        <v>332</v>
      </c>
      <c r="D129" s="127"/>
      <c r="E129" s="285"/>
      <c r="F129" s="167">
        <v>5.2599999999999999E-4</v>
      </c>
      <c r="G129" s="170"/>
      <c r="H129" s="169">
        <v>4.0000000000000002E-4</v>
      </c>
      <c r="I129" s="174"/>
      <c r="J129" s="174"/>
    </row>
    <row r="130" spans="1:10">
      <c r="A130" s="218"/>
      <c r="B130" s="188" t="s">
        <v>253</v>
      </c>
      <c r="C130" s="189">
        <v>344</v>
      </c>
      <c r="D130" s="127"/>
      <c r="E130" s="174"/>
      <c r="F130" s="167">
        <v>5.2599999999999999E-4</v>
      </c>
      <c r="G130" s="170"/>
      <c r="H130" s="169">
        <v>4.0000000000000002E-4</v>
      </c>
      <c r="I130" s="286"/>
      <c r="J130" s="174"/>
    </row>
    <row r="131" spans="1:10">
      <c r="A131" s="218"/>
      <c r="B131" s="188" t="s">
        <v>254</v>
      </c>
      <c r="C131" s="189">
        <v>347</v>
      </c>
      <c r="D131" s="127"/>
      <c r="E131" s="285"/>
      <c r="F131" s="167">
        <v>5.2599999999999999E-4</v>
      </c>
      <c r="G131" s="170"/>
      <c r="H131" s="169">
        <v>4.0000000000000002E-4</v>
      </c>
      <c r="I131" s="286"/>
      <c r="J131" s="174"/>
    </row>
    <row r="132" spans="1:10">
      <c r="A132" s="218"/>
      <c r="B132" s="188" t="s">
        <v>255</v>
      </c>
      <c r="C132" s="189">
        <v>353</v>
      </c>
      <c r="D132" s="127"/>
      <c r="E132" s="285"/>
      <c r="F132" s="167">
        <v>1.1354E-2</v>
      </c>
      <c r="G132" s="170"/>
      <c r="H132" s="169">
        <v>8.6390000000000008E-3</v>
      </c>
      <c r="I132" s="286"/>
      <c r="J132" s="174"/>
    </row>
    <row r="133" spans="1:10">
      <c r="A133" s="218"/>
      <c r="B133" s="188" t="s">
        <v>256</v>
      </c>
      <c r="C133" s="189">
        <v>354</v>
      </c>
      <c r="D133" s="127"/>
      <c r="E133" s="285"/>
      <c r="F133" s="167">
        <v>5.2599999999999999E-4</v>
      </c>
      <c r="G133" s="170"/>
      <c r="H133" s="169">
        <v>4.0000000000000002E-4</v>
      </c>
      <c r="I133" s="174"/>
      <c r="J133" s="174"/>
    </row>
    <row r="134" spans="1:10">
      <c r="A134" s="218"/>
      <c r="B134" s="188" t="s">
        <v>134</v>
      </c>
      <c r="C134" s="189">
        <v>360</v>
      </c>
      <c r="D134" s="127"/>
      <c r="E134" s="174"/>
      <c r="F134" s="167">
        <v>5.2599999999999999E-4</v>
      </c>
      <c r="G134" s="170"/>
      <c r="H134" s="169">
        <v>4.0000000000000002E-4</v>
      </c>
      <c r="I134" s="174"/>
      <c r="J134" s="174"/>
    </row>
    <row r="135" spans="1:10">
      <c r="A135" s="218"/>
      <c r="B135" s="188" t="s">
        <v>257</v>
      </c>
      <c r="C135" s="189">
        <v>361</v>
      </c>
      <c r="D135" s="127"/>
      <c r="E135" s="174"/>
      <c r="F135" s="167">
        <v>5.2599999999999999E-4</v>
      </c>
      <c r="G135" s="170"/>
      <c r="H135" s="169">
        <v>4.0000000000000002E-4</v>
      </c>
      <c r="I135" s="286"/>
      <c r="J135" s="174"/>
    </row>
    <row r="136" spans="1:10">
      <c r="A136" s="218"/>
      <c r="B136" s="188" t="s">
        <v>258</v>
      </c>
      <c r="C136" s="189">
        <v>422</v>
      </c>
      <c r="D136" s="127"/>
      <c r="E136" s="174"/>
      <c r="F136" s="167">
        <v>8.2938999999999999E-2</v>
      </c>
      <c r="G136" s="170"/>
      <c r="H136" s="169">
        <v>6.3103999999999993E-2</v>
      </c>
      <c r="I136" s="174"/>
      <c r="J136" s="174"/>
    </row>
    <row r="137" spans="1:10">
      <c r="A137" s="218"/>
      <c r="B137" s="188" t="s">
        <v>259</v>
      </c>
      <c r="C137" s="189">
        <v>423</v>
      </c>
      <c r="D137" s="127"/>
      <c r="E137" s="285"/>
      <c r="F137" s="167">
        <v>5.2599999999999999E-4</v>
      </c>
      <c r="G137" s="170"/>
      <c r="H137" s="169">
        <v>4.0000000000000002E-4</v>
      </c>
      <c r="I137" s="174"/>
      <c r="J137" s="174"/>
    </row>
    <row r="138" spans="1:10">
      <c r="A138" s="218"/>
      <c r="B138" s="188" t="s">
        <v>260</v>
      </c>
      <c r="C138" s="189">
        <v>424</v>
      </c>
      <c r="D138" s="127"/>
      <c r="E138" s="174"/>
      <c r="F138" s="167">
        <v>0.42575099999999999</v>
      </c>
      <c r="G138" s="170"/>
      <c r="H138" s="169">
        <v>0.323932</v>
      </c>
      <c r="I138" s="174"/>
      <c r="J138" s="174"/>
    </row>
    <row r="139" spans="1:10">
      <c r="A139" s="218"/>
      <c r="B139" s="188" t="s">
        <v>261</v>
      </c>
      <c r="C139" s="189">
        <v>490</v>
      </c>
      <c r="D139" s="127"/>
      <c r="E139" s="285"/>
      <c r="F139" s="167">
        <v>1.2099200000000001</v>
      </c>
      <c r="G139" s="170"/>
      <c r="H139" s="169">
        <v>0.920566</v>
      </c>
      <c r="I139" s="286"/>
      <c r="J139" s="174"/>
    </row>
    <row r="140" spans="1:10">
      <c r="A140" s="218"/>
      <c r="B140" s="188" t="s">
        <v>262</v>
      </c>
      <c r="C140" s="189">
        <v>500</v>
      </c>
      <c r="D140" s="127"/>
      <c r="E140" s="174"/>
      <c r="F140" s="167">
        <v>2.6367250000000002</v>
      </c>
      <c r="G140" s="170"/>
      <c r="H140" s="169">
        <v>2.006148</v>
      </c>
      <c r="I140" s="286"/>
      <c r="J140" s="174"/>
    </row>
    <row r="141" spans="1:10">
      <c r="A141" s="218"/>
      <c r="B141" s="164" t="s">
        <v>263</v>
      </c>
      <c r="C141" s="126">
        <v>568</v>
      </c>
      <c r="D141" s="127"/>
      <c r="E141" s="174"/>
      <c r="F141" s="167">
        <v>5.2599999999999999E-4</v>
      </c>
      <c r="G141" s="170"/>
      <c r="H141" s="169">
        <v>4.0000000000000002E-4</v>
      </c>
      <c r="I141" s="174"/>
      <c r="J141" s="174"/>
    </row>
    <row r="142" spans="1:10">
      <c r="A142" s="218"/>
      <c r="B142" s="188" t="s">
        <v>435</v>
      </c>
      <c r="C142" s="189">
        <v>702</v>
      </c>
      <c r="D142" s="127"/>
      <c r="E142" s="174"/>
      <c r="F142" s="167">
        <v>5.2599999999999999E-4</v>
      </c>
      <c r="G142" s="170"/>
      <c r="H142" s="169">
        <v>4.0000000000000002E-4</v>
      </c>
      <c r="I142" s="286"/>
      <c r="J142" s="174"/>
    </row>
    <row r="143" spans="1:10">
      <c r="A143" s="218"/>
      <c r="B143" s="188" t="s">
        <v>264</v>
      </c>
      <c r="C143" s="189">
        <v>703</v>
      </c>
      <c r="D143" s="127"/>
      <c r="E143" s="174"/>
      <c r="F143" s="167">
        <v>5.2599999999999999E-4</v>
      </c>
      <c r="G143" s="170"/>
      <c r="H143" s="169">
        <v>4.0000000000000002E-4</v>
      </c>
      <c r="I143" s="286"/>
      <c r="J143" s="174"/>
    </row>
    <row r="144" spans="1:10">
      <c r="A144" s="218"/>
      <c r="B144" s="188" t="s">
        <v>436</v>
      </c>
      <c r="C144" s="189">
        <v>704</v>
      </c>
      <c r="D144" s="127"/>
      <c r="E144" s="285"/>
      <c r="F144" s="167">
        <v>5.2599999999999999E-4</v>
      </c>
      <c r="G144" s="170"/>
      <c r="H144" s="169">
        <v>4.0000000000000002E-4</v>
      </c>
      <c r="I144" s="286"/>
      <c r="J144" s="174"/>
    </row>
    <row r="145" spans="1:10">
      <c r="A145" s="218"/>
      <c r="B145" s="188" t="s">
        <v>265</v>
      </c>
      <c r="C145" s="189">
        <v>707</v>
      </c>
      <c r="D145" s="127"/>
      <c r="E145" s="174"/>
      <c r="F145" s="167">
        <v>5.2599999999999999E-4</v>
      </c>
      <c r="G145" s="170"/>
      <c r="H145" s="169">
        <v>4.0000000000000002E-4</v>
      </c>
      <c r="I145" s="286"/>
      <c r="J145" s="174"/>
    </row>
    <row r="146" spans="1:10">
      <c r="A146" s="218"/>
      <c r="B146" s="188" t="s">
        <v>656</v>
      </c>
      <c r="C146" s="126">
        <v>708</v>
      </c>
      <c r="D146" s="127"/>
      <c r="E146" s="285"/>
      <c r="F146" s="167">
        <v>5.2599999999999999E-4</v>
      </c>
      <c r="G146" s="170"/>
      <c r="H146" s="169">
        <v>4.0000000000000002E-4</v>
      </c>
      <c r="I146" s="286"/>
      <c r="J146" s="174"/>
    </row>
    <row r="147" spans="1:10">
      <c r="A147" s="218"/>
      <c r="B147" s="188" t="s">
        <v>266</v>
      </c>
      <c r="C147" s="126">
        <v>713</v>
      </c>
      <c r="D147" s="127"/>
      <c r="E147" s="285"/>
      <c r="F147" s="167">
        <v>5.2599999999999999E-4</v>
      </c>
      <c r="G147" s="170"/>
      <c r="H147" s="169">
        <v>4.0000000000000002E-4</v>
      </c>
      <c r="I147" s="286"/>
      <c r="J147" s="174"/>
    </row>
    <row r="148" spans="1:10">
      <c r="A148" s="218"/>
      <c r="B148" s="188" t="s">
        <v>267</v>
      </c>
      <c r="C148" s="189">
        <v>714</v>
      </c>
      <c r="D148" s="127"/>
      <c r="E148" s="285"/>
      <c r="F148" s="167">
        <v>5.2599999999999999E-4</v>
      </c>
      <c r="G148" s="170"/>
      <c r="H148" s="169">
        <v>4.0000000000000002E-4</v>
      </c>
      <c r="I148" s="174"/>
      <c r="J148" s="174"/>
    </row>
    <row r="149" spans="1:10">
      <c r="A149" s="218"/>
      <c r="B149" s="188" t="s">
        <v>618</v>
      </c>
      <c r="C149" s="189">
        <v>716</v>
      </c>
      <c r="D149" s="127"/>
      <c r="E149" s="285"/>
      <c r="F149" s="167">
        <v>5.2599999999999999E-4</v>
      </c>
      <c r="G149" s="170"/>
      <c r="H149" s="169">
        <v>4.0000000000000002E-4</v>
      </c>
      <c r="I149" s="286"/>
      <c r="J149" s="174"/>
    </row>
    <row r="150" spans="1:10">
      <c r="A150" s="218"/>
      <c r="B150" s="188" t="s">
        <v>268</v>
      </c>
      <c r="C150" s="189">
        <v>721</v>
      </c>
      <c r="D150" s="127"/>
      <c r="E150" s="285"/>
      <c r="F150" s="167">
        <v>5.2599999999999999E-4</v>
      </c>
      <c r="G150" s="170"/>
      <c r="H150" s="169">
        <v>4.0000000000000002E-4</v>
      </c>
      <c r="I150" s="174"/>
      <c r="J150" s="174"/>
    </row>
    <row r="151" spans="1:10">
      <c r="A151" s="218"/>
      <c r="B151" s="188" t="s">
        <v>269</v>
      </c>
      <c r="C151" s="189">
        <v>722</v>
      </c>
      <c r="D151" s="127"/>
      <c r="E151" s="285"/>
      <c r="F151" s="167">
        <v>5.2599999999999999E-4</v>
      </c>
      <c r="G151" s="170"/>
      <c r="H151" s="169">
        <v>4.0000000000000002E-4</v>
      </c>
      <c r="I151" s="286"/>
      <c r="J151" s="174"/>
    </row>
    <row r="152" spans="1:10">
      <c r="A152" s="218"/>
      <c r="B152" s="188" t="s">
        <v>270</v>
      </c>
      <c r="C152" s="189">
        <v>725</v>
      </c>
      <c r="D152" s="127"/>
      <c r="E152" s="174"/>
      <c r="F152" s="167">
        <v>5.2599999999999999E-4</v>
      </c>
      <c r="G152" s="170"/>
      <c r="H152" s="169">
        <v>4.0000000000000002E-4</v>
      </c>
      <c r="I152" s="174"/>
      <c r="J152" s="174"/>
    </row>
    <row r="153" spans="1:10">
      <c r="A153" s="218"/>
      <c r="B153" s="188" t="s">
        <v>271</v>
      </c>
      <c r="C153" s="189">
        <v>727</v>
      </c>
      <c r="D153" s="127"/>
      <c r="E153" s="174"/>
      <c r="F153" s="167">
        <v>5.2599999999999999E-4</v>
      </c>
      <c r="G153" s="170"/>
      <c r="H153" s="169">
        <v>4.0000000000000002E-4</v>
      </c>
      <c r="I153" s="174"/>
      <c r="J153" s="174"/>
    </row>
    <row r="154" spans="1:10">
      <c r="A154" s="218"/>
      <c r="B154" s="188" t="s">
        <v>272</v>
      </c>
      <c r="C154" s="189">
        <v>728</v>
      </c>
      <c r="D154" s="127" t="s">
        <v>659</v>
      </c>
      <c r="E154" s="174"/>
      <c r="F154" s="167"/>
      <c r="G154" s="170"/>
      <c r="H154" s="169"/>
      <c r="I154" s="174"/>
      <c r="J154" s="174"/>
    </row>
    <row r="155" spans="1:10">
      <c r="A155" s="218"/>
      <c r="B155" s="188" t="s">
        <v>273</v>
      </c>
      <c r="C155" s="189">
        <v>731</v>
      </c>
      <c r="D155" s="127"/>
      <c r="E155" s="174"/>
      <c r="F155" s="167">
        <v>5.2599999999999999E-4</v>
      </c>
      <c r="G155" s="170"/>
      <c r="H155" s="169">
        <v>4.0000000000000002E-4</v>
      </c>
      <c r="I155" s="174"/>
      <c r="J155" s="174"/>
    </row>
    <row r="156" spans="1:10">
      <c r="A156" s="218"/>
      <c r="B156" s="188" t="s">
        <v>274</v>
      </c>
      <c r="C156" s="189">
        <v>736</v>
      </c>
      <c r="D156" s="127"/>
      <c r="E156" s="285"/>
      <c r="F156" s="167">
        <v>7.4626999999999999E-2</v>
      </c>
      <c r="G156" s="170"/>
      <c r="H156" s="169">
        <v>5.6779999999999997E-2</v>
      </c>
      <c r="I156" s="174"/>
      <c r="J156" s="174"/>
    </row>
    <row r="157" spans="1:10">
      <c r="A157" s="218"/>
      <c r="B157" s="188" t="s">
        <v>275</v>
      </c>
      <c r="C157" s="189">
        <v>737</v>
      </c>
      <c r="D157" s="127"/>
      <c r="E157" s="285"/>
      <c r="F157" s="167">
        <v>5.2599999999999999E-4</v>
      </c>
      <c r="G157" s="170"/>
      <c r="H157" s="169">
        <v>4.0000000000000002E-4</v>
      </c>
      <c r="I157" s="286"/>
      <c r="J157" s="174"/>
    </row>
    <row r="158" spans="1:10">
      <c r="A158" s="218"/>
      <c r="B158" s="188" t="s">
        <v>276</v>
      </c>
      <c r="C158" s="189">
        <v>738</v>
      </c>
      <c r="D158" s="127"/>
      <c r="E158" s="174"/>
      <c r="F158" s="167">
        <v>5.2599999999999999E-4</v>
      </c>
      <c r="G158" s="170"/>
      <c r="H158" s="169">
        <v>4.0000000000000002E-4</v>
      </c>
      <c r="I158" s="174"/>
      <c r="J158" s="174"/>
    </row>
    <row r="159" spans="1:10">
      <c r="A159" s="218"/>
      <c r="B159" s="188" t="s">
        <v>277</v>
      </c>
      <c r="C159" s="189">
        <v>740</v>
      </c>
      <c r="D159" s="127"/>
      <c r="E159" s="285"/>
      <c r="F159" s="167">
        <v>8.515E-3</v>
      </c>
      <c r="G159" s="170"/>
      <c r="H159" s="169">
        <v>6.4790000000000004E-3</v>
      </c>
      <c r="I159" s="174"/>
      <c r="J159" s="174"/>
    </row>
    <row r="160" spans="1:10">
      <c r="A160" s="218"/>
      <c r="B160" s="188" t="s">
        <v>278</v>
      </c>
      <c r="C160" s="189">
        <v>741</v>
      </c>
      <c r="D160" s="127"/>
      <c r="E160" s="285"/>
      <c r="F160" s="167">
        <v>5.2599999999999999E-4</v>
      </c>
      <c r="G160" s="170"/>
      <c r="H160" s="169">
        <v>4.0000000000000002E-4</v>
      </c>
      <c r="I160" s="286"/>
      <c r="J160" s="174"/>
    </row>
    <row r="161" spans="1:10">
      <c r="A161" s="218"/>
      <c r="B161" s="188" t="s">
        <v>279</v>
      </c>
      <c r="C161" s="189">
        <v>742</v>
      </c>
      <c r="D161" s="127"/>
      <c r="E161" s="174"/>
      <c r="F161" s="167">
        <v>5.2599999999999999E-4</v>
      </c>
      <c r="G161" s="170"/>
      <c r="H161" s="169">
        <v>4.0000000000000002E-4</v>
      </c>
      <c r="I161" s="286"/>
      <c r="J161" s="174"/>
    </row>
    <row r="162" spans="1:10">
      <c r="A162" s="218"/>
      <c r="B162" s="188" t="s">
        <v>280</v>
      </c>
      <c r="C162" s="189">
        <v>744</v>
      </c>
      <c r="D162" s="127"/>
      <c r="E162" s="285"/>
      <c r="F162" s="167">
        <v>5.2599999999999999E-4</v>
      </c>
      <c r="G162" s="170"/>
      <c r="H162" s="169">
        <v>4.0000000000000002E-4</v>
      </c>
      <c r="I162" s="174"/>
      <c r="J162" s="174"/>
    </row>
    <row r="163" spans="1:10">
      <c r="A163" s="218"/>
      <c r="B163" s="188" t="s">
        <v>437</v>
      </c>
      <c r="C163" s="189">
        <v>755</v>
      </c>
      <c r="D163" s="127"/>
      <c r="E163" s="174"/>
      <c r="F163" s="167">
        <v>7.67E-4</v>
      </c>
      <c r="G163" s="170"/>
      <c r="H163" s="169">
        <v>5.8399999999999999E-4</v>
      </c>
      <c r="I163" s="174"/>
      <c r="J163" s="174"/>
    </row>
    <row r="164" spans="1:10">
      <c r="A164" s="218"/>
      <c r="B164" s="188" t="s">
        <v>281</v>
      </c>
      <c r="C164" s="189">
        <v>764</v>
      </c>
      <c r="D164" s="127"/>
      <c r="E164" s="174"/>
      <c r="F164" s="167">
        <v>5.2599999999999999E-4</v>
      </c>
      <c r="G164" s="170"/>
      <c r="H164" s="169">
        <v>4.0000000000000002E-4</v>
      </c>
      <c r="I164" s="286"/>
      <c r="J164" s="174"/>
    </row>
    <row r="165" spans="1:10">
      <c r="A165" s="218"/>
      <c r="B165" s="188" t="s">
        <v>282</v>
      </c>
      <c r="C165" s="189">
        <v>765</v>
      </c>
      <c r="D165" s="127"/>
      <c r="E165" s="285"/>
      <c r="F165" s="167">
        <v>3.3289999999999999E-3</v>
      </c>
      <c r="G165" s="170"/>
      <c r="H165" s="169">
        <v>2.5330000000000001E-3</v>
      </c>
      <c r="I165" s="286"/>
      <c r="J165" s="174"/>
    </row>
    <row r="166" spans="1:10">
      <c r="A166" s="218"/>
      <c r="B166" s="164" t="s">
        <v>283</v>
      </c>
      <c r="C166" s="126">
        <v>766</v>
      </c>
      <c r="D166" s="127"/>
      <c r="E166" s="285"/>
      <c r="F166" s="167">
        <v>2.5812999999999999E-2</v>
      </c>
      <c r="G166" s="170"/>
      <c r="H166" s="169">
        <v>1.9640000000000001E-2</v>
      </c>
      <c r="I166" s="286"/>
      <c r="J166" s="174"/>
    </row>
    <row r="167" spans="1:10">
      <c r="A167" s="218"/>
      <c r="B167" s="188" t="s">
        <v>284</v>
      </c>
      <c r="C167" s="189">
        <v>772</v>
      </c>
      <c r="D167" s="127"/>
      <c r="E167" s="285"/>
      <c r="F167" s="167">
        <v>3.8830000000000002E-3</v>
      </c>
      <c r="G167" s="170"/>
      <c r="H167" s="169">
        <v>2.954E-3</v>
      </c>
      <c r="I167" s="174"/>
      <c r="J167" s="174"/>
    </row>
    <row r="168" spans="1:10">
      <c r="A168" s="218"/>
      <c r="B168" s="188" t="s">
        <v>285</v>
      </c>
      <c r="C168" s="189">
        <v>773</v>
      </c>
      <c r="D168" s="127">
        <v>490</v>
      </c>
      <c r="E168" s="285"/>
      <c r="F168" s="167"/>
      <c r="G168" s="170"/>
      <c r="H168" s="169"/>
      <c r="I168" s="174"/>
      <c r="J168" s="174"/>
    </row>
    <row r="169" spans="1:10">
      <c r="A169" s="218"/>
      <c r="B169" s="188" t="s">
        <v>286</v>
      </c>
      <c r="C169" s="189">
        <v>777</v>
      </c>
      <c r="D169" s="127"/>
      <c r="E169" s="285"/>
      <c r="F169" s="167">
        <v>5.2599999999999999E-4</v>
      </c>
      <c r="G169" s="170"/>
      <c r="H169" s="169">
        <v>4.0000000000000002E-4</v>
      </c>
      <c r="I169" s="174"/>
      <c r="J169" s="174"/>
    </row>
    <row r="170" spans="1:10">
      <c r="A170" s="218"/>
      <c r="B170" s="188" t="s">
        <v>287</v>
      </c>
      <c r="C170" s="189">
        <v>787</v>
      </c>
      <c r="D170" s="127"/>
      <c r="E170" s="285"/>
      <c r="F170" s="167">
        <v>5.2599999999999999E-4</v>
      </c>
      <c r="G170" s="170"/>
      <c r="H170" s="169">
        <v>4.0000000000000002E-4</v>
      </c>
      <c r="I170" s="286"/>
      <c r="J170" s="174"/>
    </row>
    <row r="171" spans="1:10">
      <c r="A171" s="218"/>
      <c r="B171" s="188" t="s">
        <v>288</v>
      </c>
      <c r="C171" s="189">
        <v>791</v>
      </c>
      <c r="D171" s="127"/>
      <c r="E171" s="285"/>
      <c r="F171" s="167">
        <v>6.1310000000000003E-2</v>
      </c>
      <c r="G171" s="170"/>
      <c r="H171" s="169">
        <v>4.6648000000000002E-2</v>
      </c>
      <c r="I171" s="174"/>
      <c r="J171" s="174"/>
    </row>
    <row r="172" spans="1:10">
      <c r="A172" s="218"/>
      <c r="B172" s="188" t="s">
        <v>289</v>
      </c>
      <c r="C172" s="189">
        <v>792</v>
      </c>
      <c r="D172" s="127"/>
      <c r="E172" s="174"/>
      <c r="F172" s="167">
        <v>8.3256999999999998E-2</v>
      </c>
      <c r="G172" s="170"/>
      <c r="H172" s="169">
        <v>6.3346E-2</v>
      </c>
      <c r="I172" s="174"/>
      <c r="J172" s="174"/>
    </row>
    <row r="173" spans="1:10">
      <c r="A173" s="218"/>
      <c r="B173" s="188" t="s">
        <v>290</v>
      </c>
      <c r="C173" s="189">
        <v>793</v>
      </c>
      <c r="D173" s="127"/>
      <c r="E173" s="285"/>
      <c r="F173" s="167">
        <v>0.177339</v>
      </c>
      <c r="G173" s="170"/>
      <c r="H173" s="169">
        <v>0.13492799999999999</v>
      </c>
      <c r="I173" s="286"/>
      <c r="J173" s="174"/>
    </row>
    <row r="174" spans="1:10">
      <c r="A174" s="218"/>
      <c r="B174" s="188" t="s">
        <v>291</v>
      </c>
      <c r="C174" s="189">
        <v>796</v>
      </c>
      <c r="D174" s="127"/>
      <c r="E174" s="285"/>
      <c r="F174" s="167">
        <v>2.6340000000000001E-3</v>
      </c>
      <c r="G174" s="170"/>
      <c r="H174" s="169">
        <v>2.0040000000000001E-3</v>
      </c>
      <c r="I174" s="174"/>
      <c r="J174" s="174"/>
    </row>
    <row r="175" spans="1:10">
      <c r="A175" s="218"/>
      <c r="B175" s="188" t="s">
        <v>292</v>
      </c>
      <c r="C175" s="189">
        <v>797</v>
      </c>
      <c r="D175" s="127"/>
      <c r="E175" s="174"/>
      <c r="F175" s="167">
        <v>5.2599999999999999E-4</v>
      </c>
      <c r="G175" s="170"/>
      <c r="H175" s="169">
        <v>4.0000000000000002E-4</v>
      </c>
      <c r="I175" s="286"/>
      <c r="J175" s="174"/>
    </row>
    <row r="176" spans="1:10">
      <c r="A176" s="218"/>
      <c r="B176" s="188" t="s">
        <v>293</v>
      </c>
      <c r="C176" s="189">
        <v>799</v>
      </c>
      <c r="D176" s="127"/>
      <c r="E176" s="285"/>
      <c r="F176" s="167">
        <v>2.7248000000000001E-2</v>
      </c>
      <c r="G176" s="170"/>
      <c r="H176" s="169">
        <v>2.0732E-2</v>
      </c>
      <c r="I176" s="286"/>
      <c r="J176" s="174"/>
    </row>
    <row r="177" spans="1:10">
      <c r="A177" s="218"/>
      <c r="B177" s="188" t="s">
        <v>294</v>
      </c>
      <c r="C177" s="189">
        <v>801</v>
      </c>
      <c r="D177" s="127"/>
      <c r="E177" s="285"/>
      <c r="F177" s="167">
        <v>4.9874739999999997</v>
      </c>
      <c r="G177" s="170"/>
      <c r="H177" s="169">
        <v>3.7947120000000001</v>
      </c>
      <c r="I177" s="174"/>
      <c r="J177" s="174"/>
    </row>
    <row r="178" spans="1:10">
      <c r="A178" s="218"/>
      <c r="B178" s="188" t="s">
        <v>603</v>
      </c>
      <c r="C178" s="189">
        <v>802</v>
      </c>
      <c r="D178" s="127"/>
      <c r="E178" s="174"/>
      <c r="F178" s="167">
        <v>5.1385E-2</v>
      </c>
      <c r="G178" s="170"/>
      <c r="H178" s="169">
        <v>3.9095999999999999E-2</v>
      </c>
      <c r="I178" s="286"/>
      <c r="J178" s="174"/>
    </row>
    <row r="179" spans="1:10">
      <c r="A179" s="218"/>
      <c r="B179" s="188" t="s">
        <v>135</v>
      </c>
      <c r="C179" s="189">
        <v>805</v>
      </c>
      <c r="D179" s="127"/>
      <c r="E179" s="285"/>
      <c r="F179" s="167">
        <v>5.2599999999999999E-4</v>
      </c>
      <c r="G179" s="170"/>
      <c r="H179" s="169">
        <v>4.0000000000000002E-4</v>
      </c>
      <c r="I179" s="286"/>
      <c r="J179" s="174"/>
    </row>
    <row r="180" spans="1:10">
      <c r="A180" s="218"/>
      <c r="B180" s="188" t="s">
        <v>295</v>
      </c>
      <c r="C180" s="189">
        <v>807</v>
      </c>
      <c r="D180" s="127">
        <v>490</v>
      </c>
      <c r="E180" s="174"/>
      <c r="F180" s="167"/>
      <c r="G180" s="170"/>
      <c r="H180" s="169"/>
      <c r="I180" s="174"/>
      <c r="J180" s="174"/>
    </row>
    <row r="181" spans="1:10">
      <c r="A181" s="218"/>
      <c r="B181" s="188" t="s">
        <v>296</v>
      </c>
      <c r="C181" s="189">
        <v>810</v>
      </c>
      <c r="D181" s="127"/>
      <c r="E181" s="174"/>
      <c r="F181" s="167">
        <v>5.2599999999999999E-4</v>
      </c>
      <c r="G181" s="170"/>
      <c r="H181" s="169">
        <v>4.0000000000000002E-4</v>
      </c>
      <c r="I181" s="286"/>
      <c r="J181" s="174"/>
    </row>
    <row r="182" spans="1:10">
      <c r="A182" s="218"/>
      <c r="B182" s="188" t="s">
        <v>297</v>
      </c>
      <c r="C182" s="189">
        <v>811</v>
      </c>
      <c r="D182" s="127"/>
      <c r="E182" s="174"/>
      <c r="F182" s="167">
        <v>4.3099999999999996E-3</v>
      </c>
      <c r="G182" s="170"/>
      <c r="H182" s="169">
        <v>3.2789999999999998E-3</v>
      </c>
      <c r="I182" s="174"/>
      <c r="J182" s="174"/>
    </row>
    <row r="183" spans="1:10">
      <c r="A183" s="218"/>
      <c r="B183" s="188" t="s">
        <v>298</v>
      </c>
      <c r="C183" s="189">
        <v>812</v>
      </c>
      <c r="D183" s="127"/>
      <c r="E183" s="285"/>
      <c r="F183" s="167">
        <v>7.6000000000000004E-4</v>
      </c>
      <c r="G183" s="170"/>
      <c r="H183" s="169">
        <v>5.7799999999999995E-4</v>
      </c>
      <c r="I183" s="174"/>
      <c r="J183" s="174"/>
    </row>
    <row r="184" spans="1:10">
      <c r="A184" s="218"/>
      <c r="B184" s="188" t="s">
        <v>299</v>
      </c>
      <c r="C184" s="189">
        <v>813</v>
      </c>
      <c r="D184" s="127"/>
      <c r="E184" s="285"/>
      <c r="F184" s="167">
        <v>0.45033699999999999</v>
      </c>
      <c r="G184" s="170"/>
      <c r="H184" s="169">
        <v>0.342638</v>
      </c>
      <c r="I184" s="174"/>
      <c r="J184" s="174"/>
    </row>
    <row r="185" spans="1:10">
      <c r="A185" s="218"/>
      <c r="B185" s="188" t="s">
        <v>300</v>
      </c>
      <c r="C185" s="189">
        <v>816</v>
      </c>
      <c r="D185" s="127" t="s">
        <v>2</v>
      </c>
      <c r="E185" s="285"/>
      <c r="F185" s="167">
        <v>5.2599999999999999E-4</v>
      </c>
      <c r="G185" s="170"/>
      <c r="H185" s="169">
        <v>4.0000000000000002E-4</v>
      </c>
      <c r="I185" s="286"/>
      <c r="J185" s="174"/>
    </row>
    <row r="186" spans="1:10">
      <c r="A186" s="218"/>
      <c r="B186" s="188" t="s">
        <v>301</v>
      </c>
      <c r="C186" s="189">
        <v>817</v>
      </c>
      <c r="D186" s="127"/>
      <c r="E186" s="174"/>
      <c r="F186" s="167">
        <v>0.22184699999999999</v>
      </c>
      <c r="G186" s="170"/>
      <c r="H186" s="169">
        <v>0.168792</v>
      </c>
      <c r="I186" s="174"/>
      <c r="J186" s="174"/>
    </row>
    <row r="187" spans="1:10">
      <c r="A187" s="218"/>
      <c r="B187" s="188" t="s">
        <v>302</v>
      </c>
      <c r="C187" s="189">
        <v>818</v>
      </c>
      <c r="D187" s="127"/>
      <c r="E187" s="174"/>
      <c r="F187" s="167">
        <v>9.7630000000000008E-3</v>
      </c>
      <c r="G187" s="170"/>
      <c r="H187" s="169">
        <v>7.4279999999999997E-3</v>
      </c>
      <c r="I187" s="174"/>
      <c r="J187" s="174"/>
    </row>
    <row r="188" spans="1:10">
      <c r="A188" s="218"/>
      <c r="B188" s="188" t="s">
        <v>303</v>
      </c>
      <c r="C188" s="189">
        <v>819</v>
      </c>
      <c r="D188" s="127"/>
      <c r="E188" s="174"/>
      <c r="F188" s="167">
        <v>5.2599999999999999E-4</v>
      </c>
      <c r="G188" s="170"/>
      <c r="H188" s="169">
        <v>4.0000000000000002E-4</v>
      </c>
      <c r="I188" s="174"/>
      <c r="J188" s="174"/>
    </row>
    <row r="189" spans="1:10">
      <c r="A189" s="218"/>
      <c r="B189" s="188" t="s">
        <v>304</v>
      </c>
      <c r="C189" s="189">
        <v>820</v>
      </c>
      <c r="D189" s="127"/>
      <c r="E189" s="174"/>
      <c r="F189" s="167">
        <v>0.42597000000000002</v>
      </c>
      <c r="G189" s="170"/>
      <c r="H189" s="169">
        <v>0.32409900000000003</v>
      </c>
      <c r="I189" s="286"/>
      <c r="J189" s="174"/>
    </row>
    <row r="190" spans="1:10">
      <c r="A190" s="218"/>
      <c r="B190" s="188" t="s">
        <v>305</v>
      </c>
      <c r="C190" s="189">
        <v>823</v>
      </c>
      <c r="D190" s="127"/>
      <c r="E190" s="174"/>
      <c r="F190" s="167">
        <v>0.53489600000000004</v>
      </c>
      <c r="G190" s="170"/>
      <c r="H190" s="169">
        <v>0.40697499999999998</v>
      </c>
      <c r="I190" s="286"/>
      <c r="J190" s="174"/>
    </row>
    <row r="191" spans="1:10">
      <c r="A191" s="218"/>
      <c r="B191" s="188" t="s">
        <v>575</v>
      </c>
      <c r="C191" s="189">
        <v>826</v>
      </c>
      <c r="D191" s="127"/>
      <c r="E191" s="285"/>
      <c r="F191" s="167">
        <v>7.6000000000000004E-4</v>
      </c>
      <c r="G191" s="170"/>
      <c r="H191" s="169">
        <v>5.7799999999999995E-4</v>
      </c>
      <c r="I191" s="286"/>
      <c r="J191" s="174"/>
    </row>
    <row r="192" spans="1:10">
      <c r="A192" s="218"/>
      <c r="B192" s="188" t="s">
        <v>306</v>
      </c>
      <c r="C192" s="189">
        <v>827</v>
      </c>
      <c r="D192" s="127"/>
      <c r="E192" s="285"/>
      <c r="F192" s="167">
        <v>0.34060299999999999</v>
      </c>
      <c r="G192" s="170"/>
      <c r="H192" s="169">
        <v>0.25914700000000002</v>
      </c>
      <c r="I192" s="174"/>
      <c r="J192" s="174"/>
    </row>
    <row r="193" spans="1:10">
      <c r="A193" s="218"/>
      <c r="B193" s="188" t="s">
        <v>307</v>
      </c>
      <c r="C193" s="189">
        <v>832</v>
      </c>
      <c r="D193" s="127"/>
      <c r="E193" s="174"/>
      <c r="F193" s="167">
        <v>5.2599999999999999E-4</v>
      </c>
      <c r="G193" s="170"/>
      <c r="H193" s="169">
        <v>4.0000000000000002E-4</v>
      </c>
      <c r="I193" s="174"/>
      <c r="J193" s="174"/>
    </row>
    <row r="194" spans="1:10">
      <c r="A194" s="218"/>
      <c r="B194" s="188" t="s">
        <v>308</v>
      </c>
      <c r="C194" s="189">
        <v>833</v>
      </c>
      <c r="D194" s="127"/>
      <c r="E194" s="174"/>
      <c r="F194" s="167">
        <v>7.6000000000000004E-4</v>
      </c>
      <c r="G194" s="170"/>
      <c r="H194" s="169">
        <v>5.7799999999999995E-4</v>
      </c>
      <c r="I194" s="174"/>
      <c r="J194" s="174"/>
    </row>
    <row r="195" spans="1:10">
      <c r="A195" s="218"/>
      <c r="B195" s="188" t="s">
        <v>309</v>
      </c>
      <c r="C195" s="189">
        <v>834</v>
      </c>
      <c r="D195" s="127"/>
      <c r="E195" s="285"/>
      <c r="F195" s="167">
        <v>0.79602499999999998</v>
      </c>
      <c r="G195" s="170"/>
      <c r="H195" s="169">
        <v>0.60565400000000003</v>
      </c>
      <c r="I195" s="286"/>
      <c r="J195" s="174"/>
    </row>
    <row r="196" spans="1:10">
      <c r="A196" s="218"/>
      <c r="B196" s="188" t="s">
        <v>310</v>
      </c>
      <c r="C196" s="189">
        <v>835</v>
      </c>
      <c r="D196" s="127"/>
      <c r="E196" s="285"/>
      <c r="F196" s="167">
        <v>5.2599999999999999E-4</v>
      </c>
      <c r="G196" s="170"/>
      <c r="H196" s="169">
        <v>4.0000000000000002E-4</v>
      </c>
      <c r="I196" s="286"/>
      <c r="J196" s="174"/>
    </row>
    <row r="197" spans="1:10">
      <c r="A197" s="218"/>
      <c r="B197" s="188" t="s">
        <v>311</v>
      </c>
      <c r="C197" s="189">
        <v>836</v>
      </c>
      <c r="D197" s="127"/>
      <c r="E197" s="285"/>
      <c r="F197" s="167">
        <v>8.3260000000000001E-3</v>
      </c>
      <c r="G197" s="170"/>
      <c r="H197" s="169">
        <v>6.3350000000000004E-3</v>
      </c>
      <c r="I197" s="286"/>
      <c r="J197" s="174"/>
    </row>
    <row r="198" spans="1:10">
      <c r="A198" s="218"/>
      <c r="B198" s="188" t="s">
        <v>312</v>
      </c>
      <c r="C198" s="189">
        <v>838</v>
      </c>
      <c r="D198" s="127">
        <v>490</v>
      </c>
      <c r="E198" s="174"/>
      <c r="F198" s="167"/>
      <c r="G198" s="170"/>
      <c r="H198" s="169"/>
      <c r="I198" s="286"/>
      <c r="J198" s="174"/>
    </row>
    <row r="199" spans="1:10">
      <c r="A199" s="218"/>
      <c r="B199" s="188" t="s">
        <v>313</v>
      </c>
      <c r="C199" s="189">
        <v>839</v>
      </c>
      <c r="D199" s="127"/>
      <c r="E199" s="285"/>
      <c r="F199" s="167">
        <v>8.5375999999999994E-2</v>
      </c>
      <c r="G199" s="170"/>
      <c r="H199" s="169">
        <v>6.4958000000000002E-2</v>
      </c>
      <c r="I199" s="286"/>
      <c r="J199" s="174"/>
    </row>
    <row r="200" spans="1:10">
      <c r="A200" s="218"/>
      <c r="B200" s="188" t="s">
        <v>314</v>
      </c>
      <c r="C200" s="189">
        <v>840</v>
      </c>
      <c r="D200" s="127"/>
      <c r="E200" s="285"/>
      <c r="F200" s="167">
        <v>4.4393000000000002E-2</v>
      </c>
      <c r="G200" s="170"/>
      <c r="H200" s="169">
        <v>3.3776E-2</v>
      </c>
      <c r="I200" s="174"/>
      <c r="J200" s="174"/>
    </row>
    <row r="201" spans="1:10">
      <c r="A201" s="218"/>
      <c r="B201" s="188" t="s">
        <v>315</v>
      </c>
      <c r="C201" s="189">
        <v>841</v>
      </c>
      <c r="D201" s="127"/>
      <c r="E201" s="174"/>
      <c r="F201" s="167">
        <v>0.103923</v>
      </c>
      <c r="G201" s="170"/>
      <c r="H201" s="169">
        <v>7.9070000000000001E-2</v>
      </c>
      <c r="I201" s="174"/>
      <c r="J201" s="174"/>
    </row>
    <row r="202" spans="1:10">
      <c r="A202" s="218"/>
      <c r="B202" s="188" t="s">
        <v>316</v>
      </c>
      <c r="C202" s="189">
        <v>843</v>
      </c>
      <c r="D202" s="127"/>
      <c r="E202" s="174"/>
      <c r="F202" s="167">
        <v>5.2599999999999999E-4</v>
      </c>
      <c r="G202" s="170"/>
      <c r="H202" s="169">
        <v>4.0000000000000002E-4</v>
      </c>
      <c r="I202" s="286"/>
      <c r="J202" s="174"/>
    </row>
    <row r="203" spans="1:10">
      <c r="A203" s="218"/>
      <c r="B203" s="188" t="s">
        <v>317</v>
      </c>
      <c r="C203" s="189">
        <v>846</v>
      </c>
      <c r="D203" s="127"/>
      <c r="E203" s="285"/>
      <c r="F203" s="167">
        <v>4.9349999999999998E-2</v>
      </c>
      <c r="G203" s="170"/>
      <c r="H203" s="169">
        <v>3.7547999999999998E-2</v>
      </c>
      <c r="I203" s="174"/>
      <c r="J203" s="174"/>
    </row>
    <row r="204" spans="1:10">
      <c r="A204" s="218"/>
      <c r="B204" s="188" t="s">
        <v>318</v>
      </c>
      <c r="C204" s="189">
        <v>849</v>
      </c>
      <c r="D204" s="127">
        <v>490</v>
      </c>
      <c r="E204" s="174"/>
      <c r="F204" s="167"/>
      <c r="G204" s="170"/>
      <c r="H204" s="169"/>
      <c r="I204" s="286"/>
      <c r="J204" s="174"/>
    </row>
    <row r="205" spans="1:10">
      <c r="A205" s="218"/>
      <c r="B205" s="188" t="s">
        <v>319</v>
      </c>
      <c r="C205" s="189">
        <v>850</v>
      </c>
      <c r="D205" s="127"/>
      <c r="E205" s="174"/>
      <c r="F205" s="167">
        <v>1.9432999999999999E-2</v>
      </c>
      <c r="G205" s="170"/>
      <c r="H205" s="169">
        <v>1.4786000000000001E-2</v>
      </c>
      <c r="I205" s="174"/>
      <c r="J205" s="174"/>
    </row>
    <row r="206" spans="1:10">
      <c r="A206" s="218"/>
      <c r="B206" s="188" t="s">
        <v>320</v>
      </c>
      <c r="C206" s="189">
        <v>851</v>
      </c>
      <c r="D206" s="127"/>
      <c r="E206" s="174"/>
      <c r="F206" s="167">
        <v>5.2599999999999999E-4</v>
      </c>
      <c r="G206" s="170"/>
      <c r="H206" s="169">
        <v>4.0000000000000002E-4</v>
      </c>
      <c r="I206" s="286"/>
      <c r="J206" s="174"/>
    </row>
    <row r="207" spans="1:10">
      <c r="A207" s="218"/>
      <c r="B207" s="188" t="s">
        <v>321</v>
      </c>
      <c r="C207" s="189">
        <v>852</v>
      </c>
      <c r="D207" s="127"/>
      <c r="E207" s="174"/>
      <c r="F207" s="167">
        <v>5.2599999999999999E-4</v>
      </c>
      <c r="G207" s="170"/>
      <c r="H207" s="169">
        <v>4.0000000000000002E-4</v>
      </c>
      <c r="I207" s="286"/>
      <c r="J207" s="174"/>
    </row>
    <row r="208" spans="1:10">
      <c r="A208" s="218"/>
      <c r="B208" s="188" t="s">
        <v>322</v>
      </c>
      <c r="C208" s="189">
        <v>853</v>
      </c>
      <c r="D208" s="127"/>
      <c r="E208" s="174"/>
      <c r="F208" s="167">
        <v>5.2599999999999999E-4</v>
      </c>
      <c r="G208" s="170"/>
      <c r="H208" s="169">
        <v>4.0000000000000002E-4</v>
      </c>
      <c r="I208" s="286"/>
      <c r="J208" s="174"/>
    </row>
    <row r="209" spans="1:10">
      <c r="A209" s="218"/>
      <c r="B209" s="188" t="s">
        <v>323</v>
      </c>
      <c r="C209" s="189">
        <v>855</v>
      </c>
      <c r="D209" s="127"/>
      <c r="E209" s="174"/>
      <c r="F209" s="167">
        <v>5.4520000000000002E-3</v>
      </c>
      <c r="G209" s="170"/>
      <c r="H209" s="169">
        <v>4.1479999999999998E-3</v>
      </c>
      <c r="I209" s="286"/>
      <c r="J209" s="174"/>
    </row>
    <row r="210" spans="1:10">
      <c r="A210" s="218"/>
      <c r="B210" s="188" t="s">
        <v>324</v>
      </c>
      <c r="C210" s="189">
        <v>856</v>
      </c>
      <c r="D210" s="127"/>
      <c r="E210" s="174"/>
      <c r="F210" s="167">
        <v>0.14835000000000001</v>
      </c>
      <c r="G210" s="170"/>
      <c r="H210" s="169">
        <v>0.112872</v>
      </c>
      <c r="I210" s="286"/>
      <c r="J210" s="174"/>
    </row>
    <row r="211" spans="1:10">
      <c r="A211" s="218"/>
      <c r="B211" s="188" t="s">
        <v>325</v>
      </c>
      <c r="C211" s="189">
        <v>858</v>
      </c>
      <c r="D211" s="127"/>
      <c r="E211" s="174"/>
      <c r="F211" s="167">
        <v>7.5007000000000004E-2</v>
      </c>
      <c r="G211" s="170"/>
      <c r="H211" s="169">
        <v>5.7069000000000002E-2</v>
      </c>
      <c r="I211" s="286"/>
      <c r="J211" s="174"/>
    </row>
    <row r="212" spans="1:10">
      <c r="A212" s="218"/>
      <c r="B212" s="188" t="s">
        <v>326</v>
      </c>
      <c r="C212" s="189">
        <v>862</v>
      </c>
      <c r="D212" s="127"/>
      <c r="E212" s="174"/>
      <c r="F212" s="167">
        <v>0.352713</v>
      </c>
      <c r="G212" s="170"/>
      <c r="H212" s="169">
        <v>0.26836100000000002</v>
      </c>
      <c r="I212" s="286"/>
      <c r="J212" s="174"/>
    </row>
    <row r="213" spans="1:10">
      <c r="A213" s="218"/>
      <c r="B213" s="188" t="s">
        <v>327</v>
      </c>
      <c r="C213" s="189">
        <v>865</v>
      </c>
      <c r="D213" s="127"/>
      <c r="E213" s="174"/>
      <c r="F213" s="167">
        <v>5.2599999999999999E-4</v>
      </c>
      <c r="G213" s="170"/>
      <c r="H213" s="169">
        <v>4.0000000000000002E-4</v>
      </c>
      <c r="I213" s="286"/>
      <c r="J213" s="174"/>
    </row>
    <row r="214" spans="1:10">
      <c r="A214" s="218"/>
      <c r="B214" s="188" t="s">
        <v>328</v>
      </c>
      <c r="C214" s="189">
        <v>868</v>
      </c>
      <c r="D214" s="127"/>
      <c r="E214" s="174"/>
      <c r="F214" s="167">
        <v>5.2599999999999999E-4</v>
      </c>
      <c r="G214" s="170"/>
      <c r="H214" s="169">
        <v>4.0000000000000002E-4</v>
      </c>
      <c r="I214" s="286"/>
      <c r="J214" s="174"/>
    </row>
    <row r="215" spans="1:10">
      <c r="A215" s="218"/>
      <c r="B215" s="188" t="s">
        <v>329</v>
      </c>
      <c r="C215" s="189">
        <v>870</v>
      </c>
      <c r="D215" s="127"/>
      <c r="E215" s="174"/>
      <c r="F215" s="167">
        <v>8.0485000000000001E-2</v>
      </c>
      <c r="G215" s="170"/>
      <c r="H215" s="169">
        <v>6.1237E-2</v>
      </c>
      <c r="I215" s="286"/>
      <c r="J215" s="174"/>
    </row>
    <row r="216" spans="1:10">
      <c r="A216" s="218"/>
      <c r="B216" s="188" t="s">
        <v>330</v>
      </c>
      <c r="C216" s="189">
        <v>871</v>
      </c>
      <c r="D216" s="127"/>
      <c r="E216" s="174"/>
      <c r="F216" s="167">
        <v>0.15145800000000001</v>
      </c>
      <c r="G216" s="170"/>
      <c r="H216" s="169">
        <v>0.11523700000000001</v>
      </c>
      <c r="I216" s="286"/>
      <c r="J216" s="174"/>
    </row>
    <row r="217" spans="1:10">
      <c r="A217" s="218"/>
      <c r="B217" s="188" t="s">
        <v>602</v>
      </c>
      <c r="C217" s="189">
        <v>872</v>
      </c>
      <c r="D217" s="127"/>
      <c r="E217" s="174"/>
      <c r="F217" s="167">
        <v>3.4069999999999999E-3</v>
      </c>
      <c r="G217" s="170"/>
      <c r="H217" s="169">
        <v>2.5920000000000001E-3</v>
      </c>
      <c r="I217" s="286"/>
      <c r="J217" s="174"/>
    </row>
    <row r="218" spans="1:10">
      <c r="A218" s="218"/>
      <c r="B218" s="188" t="s">
        <v>331</v>
      </c>
      <c r="C218" s="189">
        <v>873</v>
      </c>
      <c r="D218" s="127"/>
      <c r="E218" s="174"/>
      <c r="F218" s="167">
        <v>1.4108000000000001E-2</v>
      </c>
      <c r="G218" s="170"/>
      <c r="H218" s="169">
        <v>1.0734E-2</v>
      </c>
      <c r="I218" s="286"/>
      <c r="J218" s="174"/>
    </row>
    <row r="219" spans="1:10">
      <c r="A219" s="218"/>
      <c r="B219" s="188" t="s">
        <v>332</v>
      </c>
      <c r="C219" s="189">
        <v>876</v>
      </c>
      <c r="D219" s="127"/>
      <c r="E219" s="174"/>
      <c r="F219" s="167">
        <v>4.1325000000000001E-2</v>
      </c>
      <c r="G219" s="170"/>
      <c r="H219" s="169">
        <v>3.1441999999999998E-2</v>
      </c>
      <c r="I219" s="286"/>
      <c r="J219" s="174"/>
    </row>
    <row r="220" spans="1:10">
      <c r="A220" s="218"/>
      <c r="B220" s="188" t="s">
        <v>333</v>
      </c>
      <c r="C220" s="189">
        <v>879</v>
      </c>
      <c r="D220" s="127"/>
      <c r="E220" s="174"/>
      <c r="F220" s="167">
        <v>5.2599999999999999E-4</v>
      </c>
      <c r="G220" s="170"/>
      <c r="H220" s="169">
        <v>4.0000000000000002E-4</v>
      </c>
      <c r="I220" s="286"/>
      <c r="J220" s="174"/>
    </row>
    <row r="221" spans="1:10">
      <c r="A221" s="218"/>
      <c r="B221" s="188" t="s">
        <v>334</v>
      </c>
      <c r="C221" s="189">
        <v>881</v>
      </c>
      <c r="D221" s="127"/>
      <c r="E221" s="174"/>
      <c r="F221" s="167">
        <v>0.28985300000000003</v>
      </c>
      <c r="G221" s="170"/>
      <c r="H221" s="169">
        <v>0.22053400000000001</v>
      </c>
      <c r="I221" s="286"/>
      <c r="J221" s="174"/>
    </row>
    <row r="222" spans="1:10">
      <c r="A222" s="218"/>
      <c r="B222" s="188" t="s">
        <v>335</v>
      </c>
      <c r="C222" s="189">
        <v>882</v>
      </c>
      <c r="D222" s="127">
        <v>490</v>
      </c>
      <c r="E222" s="174"/>
      <c r="F222" s="167"/>
      <c r="G222" s="170"/>
      <c r="H222" s="169"/>
      <c r="I222" s="286"/>
      <c r="J222" s="174"/>
    </row>
    <row r="223" spans="1:10">
      <c r="A223" s="218"/>
      <c r="B223" s="188" t="s">
        <v>336</v>
      </c>
      <c r="C223" s="189">
        <v>883</v>
      </c>
      <c r="D223" s="127"/>
      <c r="E223" s="174"/>
      <c r="F223" s="167">
        <v>1.2933E-2</v>
      </c>
      <c r="G223" s="170"/>
      <c r="H223" s="169">
        <v>9.8399999999999998E-3</v>
      </c>
      <c r="I223" s="286"/>
      <c r="J223" s="174"/>
    </row>
    <row r="224" spans="1:10">
      <c r="A224" s="218"/>
      <c r="B224" s="188" t="s">
        <v>337</v>
      </c>
      <c r="C224" s="189">
        <v>885</v>
      </c>
      <c r="D224" s="127"/>
      <c r="E224" s="174"/>
      <c r="F224" s="167">
        <v>8.9691000000000007E-2</v>
      </c>
      <c r="G224" s="170"/>
      <c r="H224" s="169">
        <v>6.8240999999999996E-2</v>
      </c>
      <c r="I224" s="286"/>
      <c r="J224" s="174"/>
    </row>
    <row r="225" spans="1:10">
      <c r="A225" s="218"/>
      <c r="B225" s="188" t="s">
        <v>338</v>
      </c>
      <c r="C225" s="189">
        <v>886</v>
      </c>
      <c r="D225" s="127"/>
      <c r="E225" s="174"/>
      <c r="F225" s="167">
        <v>4.8287999999999998E-2</v>
      </c>
      <c r="G225" s="170"/>
      <c r="H225" s="169">
        <v>3.6740000000000002E-2</v>
      </c>
      <c r="I225" s="286"/>
      <c r="J225" s="174"/>
    </row>
    <row r="226" spans="1:10">
      <c r="A226" s="218"/>
      <c r="B226" s="188" t="s">
        <v>339</v>
      </c>
      <c r="C226" s="189">
        <v>888</v>
      </c>
      <c r="D226" s="127"/>
      <c r="E226" s="174"/>
      <c r="F226" s="167">
        <v>5.2599999999999999E-4</v>
      </c>
      <c r="G226" s="170"/>
      <c r="H226" s="169">
        <v>4.0000000000000002E-4</v>
      </c>
      <c r="I226" s="286"/>
      <c r="J226" s="174"/>
    </row>
    <row r="227" spans="1:10">
      <c r="A227" s="218"/>
      <c r="B227" s="188" t="s">
        <v>340</v>
      </c>
      <c r="C227" s="189">
        <v>889</v>
      </c>
      <c r="D227" s="127"/>
      <c r="E227" s="174"/>
      <c r="F227" s="167">
        <v>5.6614999999999999E-2</v>
      </c>
      <c r="G227" s="170"/>
      <c r="H227" s="169">
        <v>4.3075000000000002E-2</v>
      </c>
      <c r="I227" s="286"/>
      <c r="J227" s="174"/>
    </row>
    <row r="228" spans="1:10">
      <c r="A228" s="218"/>
      <c r="B228" s="188" t="s">
        <v>341</v>
      </c>
      <c r="C228" s="189">
        <v>894</v>
      </c>
      <c r="D228" s="127"/>
      <c r="E228" s="174"/>
      <c r="F228" s="167">
        <v>5.2599999999999999E-4</v>
      </c>
      <c r="G228" s="170"/>
      <c r="H228" s="169">
        <v>4.0000000000000002E-4</v>
      </c>
      <c r="I228" s="286"/>
      <c r="J228" s="174"/>
    </row>
    <row r="229" spans="1:10">
      <c r="A229" s="218"/>
      <c r="B229" s="188" t="s">
        <v>342</v>
      </c>
      <c r="C229" s="189">
        <v>895</v>
      </c>
      <c r="D229" s="127"/>
      <c r="E229" s="174"/>
      <c r="F229" s="167">
        <v>6.8120000000000003E-3</v>
      </c>
      <c r="G229" s="170"/>
      <c r="H229" s="169">
        <v>5.1830000000000001E-3</v>
      </c>
      <c r="I229" s="286"/>
      <c r="J229" s="174"/>
    </row>
    <row r="230" spans="1:10">
      <c r="A230" s="218"/>
      <c r="B230" s="188" t="s">
        <v>343</v>
      </c>
      <c r="C230" s="189">
        <v>896</v>
      </c>
      <c r="D230" s="127"/>
      <c r="E230" s="174"/>
      <c r="F230" s="167">
        <v>4.163E-3</v>
      </c>
      <c r="G230" s="170"/>
      <c r="H230" s="169">
        <v>3.1670000000000001E-3</v>
      </c>
      <c r="I230" s="286"/>
      <c r="J230" s="174"/>
    </row>
    <row r="231" spans="1:10">
      <c r="A231" s="218"/>
      <c r="B231" s="188" t="s">
        <v>344</v>
      </c>
      <c r="C231" s="189">
        <v>899</v>
      </c>
      <c r="D231" s="127"/>
      <c r="E231" s="174"/>
      <c r="F231" s="167">
        <v>4.9540000000000001E-3</v>
      </c>
      <c r="G231" s="170"/>
      <c r="H231" s="169">
        <v>3.7690000000000002E-3</v>
      </c>
      <c r="I231" s="286"/>
      <c r="J231" s="174"/>
    </row>
    <row r="232" spans="1:10">
      <c r="A232" s="218"/>
      <c r="B232" s="188" t="s">
        <v>345</v>
      </c>
      <c r="C232" s="189">
        <v>955</v>
      </c>
      <c r="D232" s="127"/>
      <c r="E232" s="174"/>
      <c r="F232" s="167">
        <v>2.6080000000000001E-3</v>
      </c>
      <c r="G232" s="170"/>
      <c r="H232" s="169">
        <v>1.9840000000000001E-3</v>
      </c>
      <c r="I232" s="286"/>
      <c r="J232" s="174"/>
    </row>
    <row r="233" spans="1:10">
      <c r="A233" s="218"/>
      <c r="B233" s="285"/>
      <c r="C233" s="120"/>
      <c r="D233" s="120"/>
      <c r="E233" s="285"/>
      <c r="F233" s="288"/>
      <c r="G233" s="170"/>
      <c r="H233" s="288"/>
      <c r="I233" s="286"/>
      <c r="J233" s="174"/>
    </row>
    <row r="234" spans="1:10">
      <c r="A234" s="218"/>
      <c r="B234" s="285"/>
      <c r="C234" s="120"/>
      <c r="D234" s="120"/>
      <c r="E234" s="285"/>
      <c r="F234" s="288"/>
      <c r="G234" s="170"/>
      <c r="H234" s="288"/>
      <c r="I234" s="286"/>
      <c r="J234" s="174"/>
    </row>
    <row r="235" spans="1:10">
      <c r="A235" s="218"/>
      <c r="B235" s="285"/>
      <c r="C235" s="120"/>
      <c r="D235" s="120"/>
      <c r="E235" s="285"/>
      <c r="F235" s="288"/>
      <c r="G235" s="170"/>
      <c r="H235" s="288"/>
      <c r="I235" s="286"/>
      <c r="J235" s="174"/>
    </row>
    <row r="236" spans="1:10">
      <c r="A236" s="218"/>
      <c r="B236" s="285"/>
      <c r="C236" s="120"/>
      <c r="D236" s="120"/>
      <c r="E236" s="285"/>
      <c r="F236" s="288"/>
      <c r="G236" s="170"/>
      <c r="H236" s="288"/>
      <c r="I236" s="286"/>
      <c r="J236" s="174"/>
    </row>
    <row r="237" spans="1:10">
      <c r="A237" s="218"/>
      <c r="B237" s="285"/>
      <c r="C237" s="120"/>
      <c r="D237" s="120"/>
      <c r="E237" s="285"/>
      <c r="F237" s="288"/>
      <c r="G237" s="170"/>
      <c r="H237" s="288"/>
      <c r="I237" s="286"/>
      <c r="J237" s="174"/>
    </row>
    <row r="238" spans="1:10">
      <c r="A238" s="218"/>
      <c r="B238" s="285"/>
      <c r="C238" s="120"/>
      <c r="D238" s="120"/>
      <c r="E238" s="285"/>
      <c r="F238" s="288"/>
      <c r="G238" s="170"/>
      <c r="H238" s="288"/>
      <c r="I238" s="286"/>
      <c r="J238" s="174"/>
    </row>
    <row r="239" spans="1:10">
      <c r="A239" s="218"/>
      <c r="B239" s="285"/>
      <c r="C239" s="120"/>
      <c r="D239" s="120"/>
      <c r="E239" s="285"/>
      <c r="F239" s="288"/>
      <c r="G239" s="170"/>
      <c r="H239" s="288"/>
      <c r="I239" s="286"/>
      <c r="J239" s="174"/>
    </row>
    <row r="240" spans="1:10">
      <c r="A240" s="218"/>
      <c r="B240" s="285"/>
      <c r="C240" s="120"/>
      <c r="D240" s="120"/>
      <c r="E240" s="285"/>
      <c r="F240" s="288"/>
      <c r="G240" s="170"/>
      <c r="H240" s="288"/>
      <c r="I240" s="286"/>
      <c r="J240" s="174"/>
    </row>
    <row r="241" spans="1:10">
      <c r="A241" s="218"/>
      <c r="B241" s="285"/>
      <c r="C241" s="120"/>
      <c r="D241" s="120"/>
      <c r="E241" s="285"/>
      <c r="F241" s="288"/>
      <c r="G241" s="170"/>
      <c r="H241" s="288"/>
      <c r="I241" s="286"/>
      <c r="J241" s="174"/>
    </row>
    <row r="242" spans="1:10">
      <c r="A242" s="218"/>
      <c r="B242" s="285"/>
      <c r="C242" s="120"/>
      <c r="D242" s="120"/>
      <c r="E242" s="285"/>
      <c r="F242" s="288"/>
      <c r="G242" s="170"/>
      <c r="H242" s="288"/>
      <c r="I242" s="286"/>
      <c r="J242" s="174"/>
    </row>
    <row r="243" spans="1:10">
      <c r="A243" s="218"/>
      <c r="B243" s="285"/>
      <c r="C243" s="120"/>
      <c r="D243" s="120"/>
      <c r="E243" s="285"/>
      <c r="F243" s="288"/>
      <c r="G243" s="170"/>
      <c r="H243" s="288"/>
      <c r="I243" s="286"/>
      <c r="J243" s="174"/>
    </row>
    <row r="244" spans="1:10">
      <c r="A244" s="218"/>
      <c r="B244" s="285"/>
      <c r="C244" s="120"/>
      <c r="D244" s="120"/>
      <c r="E244" s="285"/>
      <c r="F244" s="288"/>
      <c r="G244" s="170"/>
      <c r="H244" s="288"/>
      <c r="I244" s="286"/>
      <c r="J244" s="174"/>
    </row>
    <row r="245" spans="1:10">
      <c r="A245" s="218"/>
      <c r="B245" s="285"/>
      <c r="C245" s="120"/>
      <c r="D245" s="120"/>
      <c r="E245" s="285"/>
      <c r="F245" s="288"/>
      <c r="G245" s="170"/>
      <c r="H245" s="288"/>
      <c r="I245" s="286"/>
      <c r="J245" s="174"/>
    </row>
    <row r="246" spans="1:10">
      <c r="A246" s="218"/>
      <c r="B246" s="285"/>
      <c r="C246" s="120"/>
      <c r="D246" s="120"/>
      <c r="E246" s="285"/>
      <c r="F246" s="288"/>
      <c r="G246" s="170"/>
      <c r="H246" s="288"/>
      <c r="I246" s="286"/>
      <c r="J246" s="174"/>
    </row>
    <row r="247" spans="1:10">
      <c r="A247" s="218"/>
      <c r="B247" s="285"/>
      <c r="C247" s="120"/>
      <c r="D247" s="120"/>
      <c r="E247" s="285"/>
      <c r="F247" s="288"/>
      <c r="G247" s="170"/>
      <c r="H247" s="288"/>
      <c r="I247" s="286"/>
      <c r="J247" s="174"/>
    </row>
    <row r="248" spans="1:10">
      <c r="A248" s="218"/>
      <c r="B248" s="285"/>
      <c r="C248" s="120"/>
      <c r="D248" s="120"/>
      <c r="E248" s="285"/>
      <c r="F248" s="288"/>
      <c r="G248" s="170"/>
      <c r="H248" s="288"/>
      <c r="I248" s="286"/>
      <c r="J248" s="174"/>
    </row>
    <row r="249" spans="1:10">
      <c r="A249" s="218"/>
      <c r="B249" s="285"/>
      <c r="C249" s="120"/>
      <c r="D249" s="120"/>
      <c r="E249" s="285"/>
      <c r="F249" s="288"/>
      <c r="G249" s="170"/>
      <c r="H249" s="288"/>
      <c r="I249" s="286"/>
      <c r="J249" s="174"/>
    </row>
    <row r="250" spans="1:10">
      <c r="A250" s="218"/>
      <c r="B250" s="285"/>
      <c r="C250" s="120"/>
      <c r="D250" s="120"/>
      <c r="E250" s="285"/>
      <c r="F250" s="288"/>
      <c r="G250" s="170"/>
      <c r="H250" s="288"/>
      <c r="I250" s="286"/>
      <c r="J250" s="174"/>
    </row>
    <row r="251" spans="1:10">
      <c r="A251" s="218"/>
      <c r="B251" s="285"/>
      <c r="C251" s="120"/>
      <c r="D251" s="120"/>
      <c r="E251" s="285"/>
      <c r="F251" s="288"/>
      <c r="G251" s="170"/>
      <c r="H251" s="288"/>
      <c r="I251" s="286"/>
      <c r="J251" s="174"/>
    </row>
    <row r="252" spans="1:10">
      <c r="A252" s="218"/>
      <c r="B252" s="285"/>
      <c r="C252" s="120"/>
      <c r="D252" s="120"/>
      <c r="E252" s="285"/>
      <c r="F252" s="288"/>
      <c r="G252" s="170"/>
      <c r="H252" s="288"/>
      <c r="I252" s="286"/>
      <c r="J252" s="174"/>
    </row>
    <row r="253" spans="1:10">
      <c r="A253" s="218"/>
      <c r="B253" s="285"/>
      <c r="C253" s="120"/>
      <c r="D253" s="120"/>
      <c r="E253" s="285"/>
      <c r="F253" s="288"/>
      <c r="G253" s="170"/>
      <c r="H253" s="288"/>
      <c r="I253" s="286"/>
      <c r="J253" s="174"/>
    </row>
    <row r="254" spans="1:10">
      <c r="A254" s="218"/>
      <c r="B254" s="285"/>
      <c r="C254" s="120"/>
      <c r="D254" s="120"/>
      <c r="E254" s="285"/>
      <c r="F254" s="288"/>
      <c r="G254" s="170"/>
      <c r="H254" s="288"/>
      <c r="I254" s="286"/>
      <c r="J254" s="174"/>
    </row>
    <row r="255" spans="1:10">
      <c r="A255" s="218"/>
      <c r="B255" s="285"/>
      <c r="C255" s="120"/>
      <c r="D255" s="120"/>
      <c r="E255" s="285"/>
      <c r="F255" s="288"/>
      <c r="G255" s="170"/>
      <c r="H255" s="288"/>
      <c r="I255" s="286"/>
      <c r="J255" s="174"/>
    </row>
    <row r="256" spans="1:10">
      <c r="A256" s="218"/>
      <c r="B256" s="285"/>
      <c r="C256" s="120"/>
      <c r="D256" s="120"/>
      <c r="E256" s="285"/>
      <c r="F256" s="288"/>
      <c r="G256" s="170"/>
      <c r="H256" s="288"/>
      <c r="I256" s="286"/>
      <c r="J256" s="174"/>
    </row>
    <row r="257" spans="1:10">
      <c r="A257" s="218"/>
      <c r="B257" s="285"/>
      <c r="C257" s="120"/>
      <c r="D257" s="120"/>
      <c r="E257" s="285"/>
      <c r="F257" s="288"/>
      <c r="G257" s="170"/>
      <c r="H257" s="288"/>
      <c r="I257" s="286"/>
      <c r="J257" s="174"/>
    </row>
    <row r="258" spans="1:10">
      <c r="A258" s="218"/>
      <c r="B258" s="285"/>
      <c r="C258" s="120"/>
      <c r="D258" s="120"/>
      <c r="E258" s="285"/>
      <c r="F258" s="288"/>
      <c r="G258" s="170"/>
      <c r="H258" s="288"/>
      <c r="I258" s="286"/>
      <c r="J258" s="174"/>
    </row>
    <row r="259" spans="1:10">
      <c r="A259" s="289"/>
      <c r="B259" s="225"/>
      <c r="C259" s="120"/>
      <c r="D259" s="172"/>
      <c r="E259" s="225"/>
      <c r="F259" s="100"/>
      <c r="G259" s="102"/>
      <c r="H259" s="100"/>
      <c r="I259" s="290"/>
      <c r="J259" s="85"/>
    </row>
    <row r="260" spans="1:10">
      <c r="A260" s="289"/>
      <c r="B260" s="225"/>
      <c r="C260" s="120"/>
      <c r="D260" s="172"/>
      <c r="E260" s="225"/>
      <c r="F260" s="100"/>
      <c r="G260" s="102"/>
      <c r="H260" s="100"/>
      <c r="I260" s="290"/>
      <c r="J260" s="85"/>
    </row>
    <row r="261" spans="1:10">
      <c r="A261" s="289"/>
      <c r="B261" s="225"/>
      <c r="C261" s="120"/>
      <c r="D261" s="172"/>
      <c r="E261" s="225"/>
      <c r="F261" s="100"/>
      <c r="G261" s="102"/>
      <c r="H261" s="100"/>
      <c r="I261" s="290"/>
      <c r="J261" s="85"/>
    </row>
    <row r="262" spans="1:10">
      <c r="A262" s="289"/>
      <c r="B262" s="225"/>
      <c r="C262" s="120"/>
      <c r="D262" s="172"/>
      <c r="E262" s="225"/>
      <c r="F262" s="100"/>
      <c r="G262" s="102"/>
      <c r="H262" s="100"/>
      <c r="I262" s="290"/>
      <c r="J262" s="85"/>
    </row>
    <row r="263" spans="1:10">
      <c r="A263" s="289"/>
      <c r="B263" s="225"/>
      <c r="C263" s="120"/>
      <c r="D263" s="172"/>
      <c r="E263" s="225"/>
      <c r="F263" s="100"/>
      <c r="G263" s="102"/>
      <c r="H263" s="100"/>
      <c r="I263" s="290"/>
      <c r="J263" s="85"/>
    </row>
    <row r="264" spans="1:10">
      <c r="A264" s="289"/>
      <c r="B264" s="225"/>
      <c r="C264" s="120"/>
      <c r="D264" s="172"/>
      <c r="E264" s="225"/>
      <c r="F264" s="100"/>
      <c r="G264" s="102"/>
      <c r="H264" s="100"/>
      <c r="I264" s="290"/>
      <c r="J264" s="85"/>
    </row>
    <row r="265" spans="1:10">
      <c r="A265" s="289"/>
      <c r="B265" s="225"/>
      <c r="C265" s="120"/>
      <c r="D265" s="172"/>
      <c r="E265" s="225"/>
      <c r="F265" s="100"/>
      <c r="G265" s="102"/>
      <c r="H265" s="100"/>
      <c r="I265" s="290"/>
      <c r="J265" s="85"/>
    </row>
    <row r="266" spans="1:10">
      <c r="A266" s="289"/>
      <c r="B266" s="225"/>
      <c r="C266" s="120"/>
      <c r="D266" s="172"/>
      <c r="E266" s="225"/>
      <c r="F266" s="100"/>
      <c r="G266" s="102"/>
      <c r="H266" s="100"/>
      <c r="I266" s="290"/>
      <c r="J266" s="85"/>
    </row>
    <row r="267" spans="1:10">
      <c r="A267" s="289"/>
      <c r="B267" s="225"/>
      <c r="C267" s="120"/>
      <c r="D267" s="172"/>
      <c r="E267" s="225"/>
      <c r="F267" s="100"/>
      <c r="G267" s="102"/>
      <c r="H267" s="100"/>
      <c r="I267" s="290"/>
      <c r="J267" s="85"/>
    </row>
    <row r="268" spans="1:10">
      <c r="A268" s="289"/>
      <c r="B268" s="225"/>
      <c r="C268" s="120"/>
      <c r="D268" s="172"/>
      <c r="E268" s="225"/>
      <c r="F268" s="100"/>
      <c r="G268" s="102"/>
      <c r="H268" s="100"/>
      <c r="I268" s="290"/>
      <c r="J268" s="85"/>
    </row>
    <row r="269" spans="1:10">
      <c r="A269" s="289"/>
      <c r="B269" s="225"/>
      <c r="C269" s="120"/>
      <c r="D269" s="172"/>
      <c r="E269" s="225"/>
      <c r="F269" s="100"/>
      <c r="G269" s="102"/>
      <c r="H269" s="100"/>
      <c r="I269" s="290"/>
      <c r="J269" s="85"/>
    </row>
    <row r="270" spans="1:10">
      <c r="A270" s="289"/>
      <c r="B270" s="225"/>
      <c r="C270" s="120"/>
      <c r="D270" s="172"/>
      <c r="E270" s="225"/>
      <c r="F270" s="100"/>
      <c r="G270" s="102"/>
      <c r="H270" s="100"/>
      <c r="I270" s="290"/>
      <c r="J270" s="85"/>
    </row>
    <row r="271" spans="1:10">
      <c r="A271" s="289"/>
      <c r="B271" s="225"/>
      <c r="C271" s="120"/>
      <c r="D271" s="172"/>
      <c r="E271" s="225"/>
      <c r="F271" s="100"/>
      <c r="G271" s="102"/>
      <c r="H271" s="100"/>
      <c r="I271" s="290"/>
      <c r="J271" s="85"/>
    </row>
    <row r="272" spans="1:10">
      <c r="A272" s="289"/>
      <c r="B272" s="225"/>
      <c r="C272" s="120"/>
      <c r="D272" s="172"/>
      <c r="E272" s="225"/>
      <c r="F272" s="100"/>
      <c r="G272" s="102"/>
      <c r="H272" s="100"/>
      <c r="I272" s="290"/>
      <c r="J272" s="85"/>
    </row>
    <row r="273" spans="1:10">
      <c r="A273" s="289"/>
      <c r="B273" s="225"/>
      <c r="C273" s="120"/>
      <c r="D273" s="172"/>
      <c r="E273" s="225"/>
      <c r="F273" s="100"/>
      <c r="G273" s="102"/>
      <c r="H273" s="100"/>
      <c r="I273" s="290"/>
      <c r="J273" s="85"/>
    </row>
    <row r="274" spans="1:10">
      <c r="A274" s="289"/>
      <c r="B274" s="225"/>
      <c r="C274" s="120"/>
      <c r="D274" s="172"/>
      <c r="E274" s="225"/>
      <c r="F274" s="100"/>
      <c r="G274" s="102"/>
      <c r="H274" s="100"/>
      <c r="I274" s="290"/>
      <c r="J274" s="85"/>
    </row>
    <row r="275" spans="1:10">
      <c r="A275" s="289"/>
      <c r="B275" s="225"/>
      <c r="C275" s="120"/>
      <c r="D275" s="172"/>
      <c r="E275" s="225"/>
      <c r="F275" s="100"/>
      <c r="G275" s="102"/>
      <c r="H275" s="100"/>
      <c r="I275" s="290"/>
      <c r="J275" s="85"/>
    </row>
    <row r="276" spans="1:10">
      <c r="A276" s="289"/>
      <c r="B276" s="225"/>
      <c r="C276" s="120"/>
      <c r="D276" s="172"/>
      <c r="E276" s="225"/>
      <c r="F276" s="100"/>
      <c r="G276" s="102"/>
      <c r="H276" s="100"/>
      <c r="I276" s="290"/>
      <c r="J276" s="85"/>
    </row>
    <row r="277" spans="1:10">
      <c r="A277" s="289"/>
      <c r="B277" s="225"/>
      <c r="C277" s="120"/>
      <c r="D277" s="172"/>
      <c r="E277" s="225"/>
      <c r="F277" s="100"/>
      <c r="G277" s="102"/>
      <c r="H277" s="100"/>
      <c r="I277" s="290"/>
      <c r="J277" s="85"/>
    </row>
    <row r="278" spans="1:10">
      <c r="A278" s="289"/>
      <c r="B278" s="225"/>
      <c r="C278" s="120"/>
      <c r="D278" s="172"/>
      <c r="E278" s="225"/>
      <c r="F278" s="100"/>
      <c r="G278" s="102"/>
      <c r="H278" s="100"/>
      <c r="I278" s="290"/>
      <c r="J278" s="85"/>
    </row>
    <row r="279" spans="1:10">
      <c r="A279" s="289"/>
      <c r="B279" s="225"/>
      <c r="C279" s="120"/>
      <c r="D279" s="172"/>
      <c r="E279" s="225"/>
      <c r="F279" s="100"/>
      <c r="G279" s="102"/>
      <c r="H279" s="100"/>
      <c r="I279" s="290"/>
      <c r="J279" s="85"/>
    </row>
    <row r="280" spans="1:10">
      <c r="A280" s="289"/>
      <c r="B280" s="225"/>
      <c r="C280" s="120"/>
      <c r="D280" s="172"/>
      <c r="E280" s="225"/>
      <c r="F280" s="100"/>
      <c r="G280" s="102"/>
      <c r="H280" s="100"/>
      <c r="I280" s="290"/>
      <c r="J280" s="85"/>
    </row>
    <row r="281" spans="1:10">
      <c r="A281" s="289"/>
      <c r="B281" s="225"/>
      <c r="C281" s="120"/>
      <c r="D281" s="172"/>
      <c r="E281" s="225"/>
      <c r="F281" s="100"/>
      <c r="G281" s="102"/>
      <c r="H281" s="100"/>
      <c r="I281" s="290"/>
      <c r="J281" s="85"/>
    </row>
    <row r="282" spans="1:10">
      <c r="A282" s="289"/>
      <c r="B282" s="225"/>
      <c r="C282" s="120"/>
      <c r="D282" s="172"/>
      <c r="E282" s="225"/>
      <c r="F282" s="100"/>
      <c r="G282" s="102"/>
      <c r="H282" s="100"/>
      <c r="I282" s="290"/>
      <c r="J282" s="85"/>
    </row>
    <row r="283" spans="1:10">
      <c r="A283" s="289"/>
      <c r="B283" s="225"/>
      <c r="C283" s="120"/>
      <c r="D283" s="172"/>
      <c r="E283" s="225"/>
      <c r="F283" s="100"/>
      <c r="G283" s="102"/>
      <c r="H283" s="100"/>
      <c r="I283" s="290"/>
      <c r="J283" s="85"/>
    </row>
    <row r="284" spans="1:10">
      <c r="A284" s="289"/>
      <c r="B284" s="225"/>
      <c r="C284" s="120"/>
      <c r="D284" s="172"/>
      <c r="E284" s="225"/>
      <c r="F284" s="100"/>
      <c r="G284" s="102"/>
      <c r="H284" s="100"/>
      <c r="I284" s="290"/>
      <c r="J284" s="85"/>
    </row>
    <row r="285" spans="1:10">
      <c r="A285" s="289"/>
      <c r="B285" s="225"/>
      <c r="C285" s="120"/>
      <c r="D285" s="172"/>
      <c r="E285" s="225"/>
      <c r="F285" s="100"/>
      <c r="G285" s="102"/>
      <c r="H285" s="100"/>
      <c r="I285" s="290"/>
      <c r="J285" s="85"/>
    </row>
    <row r="286" spans="1:10">
      <c r="A286" s="289"/>
      <c r="B286" s="225"/>
      <c r="C286" s="120"/>
      <c r="D286" s="172"/>
      <c r="E286" s="225"/>
      <c r="F286" s="100"/>
      <c r="G286" s="102"/>
      <c r="H286" s="100"/>
      <c r="I286" s="290"/>
      <c r="J286" s="85"/>
    </row>
    <row r="287" spans="1:10">
      <c r="A287" s="289"/>
      <c r="B287" s="225"/>
      <c r="C287" s="120"/>
      <c r="D287" s="172"/>
      <c r="E287" s="225"/>
      <c r="F287" s="100"/>
      <c r="G287" s="102"/>
      <c r="H287" s="100"/>
      <c r="I287" s="290"/>
      <c r="J287" s="85"/>
    </row>
    <row r="288" spans="1:10">
      <c r="A288" s="289"/>
      <c r="B288" s="225"/>
      <c r="C288" s="120"/>
      <c r="D288" s="172"/>
      <c r="E288" s="225"/>
      <c r="F288" s="100"/>
      <c r="G288" s="102"/>
      <c r="H288" s="100"/>
      <c r="I288" s="290"/>
      <c r="J288" s="85"/>
    </row>
    <row r="289" spans="1:10">
      <c r="A289" s="289"/>
      <c r="B289" s="225"/>
      <c r="C289" s="120"/>
      <c r="D289" s="172"/>
      <c r="E289" s="225"/>
      <c r="F289" s="100"/>
      <c r="G289" s="102"/>
      <c r="H289" s="100"/>
      <c r="I289" s="290"/>
      <c r="J289" s="85"/>
    </row>
    <row r="290" spans="1:10">
      <c r="A290" s="289"/>
      <c r="B290" s="225"/>
      <c r="C290" s="120"/>
      <c r="D290" s="172"/>
      <c r="E290" s="225"/>
      <c r="F290" s="100"/>
      <c r="G290" s="102"/>
      <c r="H290" s="100"/>
      <c r="I290" s="290"/>
      <c r="J290" s="85"/>
    </row>
    <row r="291" spans="1:10">
      <c r="A291" s="289"/>
      <c r="B291" s="225"/>
      <c r="C291" s="120"/>
      <c r="D291" s="172"/>
      <c r="E291" s="225"/>
      <c r="F291" s="100"/>
      <c r="G291" s="102"/>
      <c r="H291" s="100"/>
      <c r="I291" s="290"/>
      <c r="J291" s="85"/>
    </row>
    <row r="292" spans="1:10">
      <c r="A292" s="289"/>
      <c r="B292" s="225"/>
      <c r="C292" s="120"/>
      <c r="D292" s="172"/>
      <c r="E292" s="225"/>
      <c r="F292" s="100"/>
      <c r="G292" s="102"/>
      <c r="H292" s="100"/>
      <c r="I292" s="290"/>
      <c r="J292" s="85"/>
    </row>
    <row r="293" spans="1:10">
      <c r="A293" s="289"/>
      <c r="B293" s="225"/>
      <c r="C293" s="120"/>
      <c r="D293" s="172"/>
      <c r="E293" s="225"/>
      <c r="F293" s="100"/>
      <c r="G293" s="102"/>
      <c r="H293" s="100"/>
      <c r="I293" s="290"/>
      <c r="J293" s="85"/>
    </row>
    <row r="294" spans="1:10">
      <c r="A294" s="289"/>
      <c r="B294" s="225"/>
      <c r="C294" s="120"/>
      <c r="D294" s="172"/>
      <c r="E294" s="225"/>
      <c r="F294" s="100"/>
      <c r="G294" s="102"/>
      <c r="H294" s="100"/>
      <c r="I294" s="290"/>
      <c r="J294" s="85"/>
    </row>
    <row r="295" spans="1:10">
      <c r="A295" s="289"/>
      <c r="B295" s="225"/>
      <c r="C295" s="120"/>
      <c r="D295" s="172"/>
      <c r="E295" s="225"/>
      <c r="F295" s="100"/>
      <c r="G295" s="102"/>
      <c r="H295" s="100"/>
      <c r="I295" s="290"/>
      <c r="J295" s="85"/>
    </row>
    <row r="296" spans="1:10">
      <c r="A296" s="289"/>
      <c r="B296" s="225"/>
      <c r="C296" s="120"/>
      <c r="D296" s="172"/>
      <c r="E296" s="225"/>
      <c r="F296" s="100"/>
      <c r="G296" s="102"/>
      <c r="H296" s="100"/>
      <c r="I296" s="290"/>
      <c r="J296" s="85"/>
    </row>
    <row r="297" spans="1:10">
      <c r="A297" s="289"/>
      <c r="B297" s="225"/>
      <c r="C297" s="120"/>
      <c r="D297" s="172"/>
      <c r="E297" s="225"/>
      <c r="F297" s="100"/>
      <c r="G297" s="102"/>
      <c r="H297" s="100"/>
      <c r="I297" s="290"/>
      <c r="J297" s="85"/>
    </row>
    <row r="298" spans="1:10">
      <c r="A298" s="289"/>
      <c r="B298" s="225"/>
      <c r="C298" s="120"/>
      <c r="D298" s="172"/>
      <c r="E298" s="225"/>
      <c r="F298" s="100"/>
      <c r="G298" s="102"/>
      <c r="H298" s="100"/>
      <c r="I298" s="290"/>
      <c r="J298" s="85"/>
    </row>
    <row r="299" spans="1:10">
      <c r="A299" s="289"/>
      <c r="B299" s="225"/>
      <c r="C299" s="120"/>
      <c r="D299" s="172"/>
      <c r="E299" s="225"/>
      <c r="F299" s="100"/>
      <c r="G299" s="102"/>
      <c r="H299" s="100"/>
      <c r="I299" s="290"/>
      <c r="J299" s="85"/>
    </row>
    <row r="300" spans="1:10">
      <c r="A300" s="289"/>
      <c r="B300" s="225"/>
      <c r="C300" s="120"/>
      <c r="D300" s="172"/>
      <c r="E300" s="225"/>
      <c r="F300" s="100"/>
      <c r="G300" s="102"/>
      <c r="H300" s="100"/>
      <c r="I300" s="290"/>
      <c r="J300" s="85"/>
    </row>
    <row r="301" spans="1:10">
      <c r="A301" s="289"/>
      <c r="B301" s="225"/>
      <c r="C301" s="120"/>
      <c r="D301" s="172"/>
      <c r="E301" s="225"/>
      <c r="F301" s="100"/>
      <c r="G301" s="102"/>
      <c r="H301" s="100"/>
      <c r="I301" s="290"/>
      <c r="J301" s="85"/>
    </row>
    <row r="302" spans="1:10">
      <c r="A302" s="289"/>
      <c r="B302" s="225"/>
      <c r="C302" s="120"/>
      <c r="D302" s="172"/>
      <c r="E302" s="225"/>
      <c r="F302" s="100"/>
      <c r="G302" s="102"/>
      <c r="H302" s="100"/>
      <c r="I302" s="290"/>
      <c r="J302" s="85"/>
    </row>
    <row r="303" spans="1:10">
      <c r="A303" s="289"/>
      <c r="B303" s="225"/>
      <c r="C303" s="120"/>
      <c r="D303" s="172"/>
      <c r="E303" s="225"/>
      <c r="F303" s="100"/>
      <c r="G303" s="102"/>
      <c r="H303" s="100"/>
      <c r="I303" s="290"/>
      <c r="J303" s="85"/>
    </row>
    <row r="304" spans="1:10">
      <c r="A304" s="289"/>
      <c r="B304" s="225"/>
      <c r="C304" s="120"/>
      <c r="D304" s="172"/>
      <c r="E304" s="225"/>
      <c r="F304" s="100"/>
      <c r="G304" s="102"/>
      <c r="H304" s="100"/>
      <c r="I304" s="290"/>
      <c r="J304" s="85"/>
    </row>
    <row r="305" spans="1:10">
      <c r="A305" s="289"/>
      <c r="B305" s="225"/>
      <c r="C305" s="120"/>
      <c r="D305" s="172"/>
      <c r="E305" s="225"/>
      <c r="F305" s="100"/>
      <c r="G305" s="102"/>
      <c r="H305" s="100"/>
      <c r="I305" s="290"/>
      <c r="J305" s="85"/>
    </row>
    <row r="306" spans="1:10">
      <c r="A306" s="289"/>
      <c r="B306" s="225"/>
      <c r="C306" s="120"/>
      <c r="D306" s="172"/>
      <c r="E306" s="225"/>
      <c r="F306" s="100"/>
      <c r="G306" s="102"/>
      <c r="H306" s="100"/>
      <c r="I306" s="290"/>
      <c r="J306" s="85"/>
    </row>
    <row r="307" spans="1:10">
      <c r="A307" s="289"/>
      <c r="B307" s="225"/>
      <c r="C307" s="120"/>
      <c r="D307" s="172"/>
      <c r="E307" s="225"/>
      <c r="F307" s="100"/>
      <c r="G307" s="102"/>
      <c r="H307" s="100"/>
      <c r="I307" s="290"/>
      <c r="J307" s="85"/>
    </row>
    <row r="308" spans="1:10">
      <c r="A308" s="289"/>
      <c r="B308" s="225"/>
      <c r="C308" s="120"/>
      <c r="D308" s="172"/>
      <c r="E308" s="225"/>
      <c r="F308" s="100"/>
      <c r="G308" s="102"/>
      <c r="H308" s="100"/>
      <c r="I308" s="290"/>
      <c r="J308" s="85"/>
    </row>
    <row r="309" spans="1:10">
      <c r="A309" s="289"/>
      <c r="B309" s="225"/>
      <c r="C309" s="120"/>
      <c r="D309" s="172"/>
      <c r="E309" s="225"/>
      <c r="F309" s="100"/>
      <c r="G309" s="102"/>
      <c r="H309" s="100"/>
      <c r="I309" s="290"/>
      <c r="J309" s="85"/>
    </row>
    <row r="310" spans="1:10">
      <c r="A310" s="289"/>
      <c r="B310" s="225"/>
      <c r="C310" s="120"/>
      <c r="D310" s="172"/>
      <c r="E310" s="225"/>
      <c r="F310" s="100"/>
      <c r="G310" s="102"/>
      <c r="H310" s="100"/>
      <c r="I310" s="290"/>
      <c r="J310" s="85"/>
    </row>
    <row r="311" spans="1:10">
      <c r="A311" s="289"/>
      <c r="B311" s="225"/>
      <c r="C311" s="120"/>
      <c r="D311" s="172"/>
      <c r="E311" s="225"/>
      <c r="F311" s="100"/>
      <c r="G311" s="102"/>
      <c r="H311" s="100"/>
      <c r="I311" s="290"/>
      <c r="J311" s="85"/>
    </row>
    <row r="312" spans="1:10">
      <c r="A312" s="289"/>
      <c r="B312" s="225"/>
      <c r="C312" s="120"/>
      <c r="D312" s="172"/>
      <c r="E312" s="225"/>
      <c r="F312" s="100"/>
      <c r="G312" s="102"/>
      <c r="H312" s="100"/>
      <c r="I312" s="290"/>
      <c r="J312" s="85"/>
    </row>
    <row r="313" spans="1:10">
      <c r="A313" s="289"/>
      <c r="B313" s="225"/>
      <c r="C313" s="120"/>
      <c r="D313" s="172"/>
      <c r="E313" s="225"/>
      <c r="F313" s="100"/>
      <c r="G313" s="102"/>
      <c r="H313" s="100"/>
      <c r="I313" s="290"/>
      <c r="J313" s="85"/>
    </row>
    <row r="314" spans="1:10">
      <c r="A314" s="289"/>
      <c r="B314" s="225"/>
      <c r="C314" s="120"/>
      <c r="D314" s="172"/>
      <c r="E314" s="225"/>
      <c r="F314" s="100"/>
      <c r="G314" s="102"/>
      <c r="H314" s="100"/>
      <c r="I314" s="290"/>
      <c r="J314" s="85"/>
    </row>
    <row r="315" spans="1:10">
      <c r="A315" s="289"/>
      <c r="B315" s="225"/>
      <c r="C315" s="120"/>
      <c r="D315" s="172"/>
      <c r="E315" s="225"/>
      <c r="F315" s="100"/>
      <c r="G315" s="102"/>
      <c r="H315" s="100"/>
      <c r="I315" s="290"/>
      <c r="J315" s="85"/>
    </row>
    <row r="316" spans="1:10">
      <c r="A316" s="289"/>
      <c r="B316" s="225"/>
      <c r="C316" s="120"/>
      <c r="D316" s="172"/>
      <c r="E316" s="225"/>
      <c r="F316" s="100"/>
      <c r="G316" s="102"/>
      <c r="H316" s="100"/>
      <c r="I316" s="290"/>
      <c r="J316" s="85"/>
    </row>
    <row r="317" spans="1:10">
      <c r="A317" s="289"/>
      <c r="B317" s="225"/>
      <c r="C317" s="120"/>
      <c r="D317" s="172"/>
      <c r="E317" s="225"/>
      <c r="F317" s="100"/>
      <c r="G317" s="102"/>
      <c r="H317" s="100"/>
      <c r="I317" s="290"/>
      <c r="J317" s="85"/>
    </row>
    <row r="318" spans="1:10">
      <c r="A318" s="289"/>
      <c r="B318" s="225"/>
      <c r="C318" s="120"/>
      <c r="D318" s="172"/>
      <c r="E318" s="225"/>
      <c r="F318" s="100"/>
      <c r="G318" s="102"/>
      <c r="H318" s="100"/>
      <c r="I318" s="290"/>
      <c r="J318" s="85"/>
    </row>
    <row r="319" spans="1:10">
      <c r="A319" s="289"/>
      <c r="B319" s="225"/>
      <c r="C319" s="120"/>
      <c r="D319" s="172"/>
      <c r="E319" s="225"/>
      <c r="F319" s="100"/>
      <c r="G319" s="102"/>
      <c r="H319" s="100"/>
      <c r="I319" s="290"/>
      <c r="J319" s="85"/>
    </row>
    <row r="320" spans="1:10">
      <c r="A320" s="289"/>
      <c r="B320" s="225"/>
      <c r="C320" s="120"/>
      <c r="D320" s="172"/>
      <c r="E320" s="225"/>
      <c r="F320" s="100"/>
      <c r="G320" s="102"/>
      <c r="H320" s="100"/>
      <c r="I320" s="290"/>
      <c r="J320" s="85"/>
    </row>
    <row r="321" spans="1:10">
      <c r="A321" s="289"/>
      <c r="B321" s="225"/>
      <c r="C321" s="120"/>
      <c r="D321" s="172"/>
      <c r="E321" s="225"/>
      <c r="F321" s="100"/>
      <c r="G321" s="102"/>
      <c r="H321" s="100"/>
      <c r="I321" s="290"/>
      <c r="J321" s="85"/>
    </row>
    <row r="322" spans="1:10">
      <c r="A322" s="289"/>
      <c r="B322" s="225"/>
      <c r="C322" s="120"/>
      <c r="D322" s="172"/>
      <c r="E322" s="225"/>
      <c r="F322" s="100"/>
      <c r="G322" s="102"/>
      <c r="H322" s="100"/>
      <c r="I322" s="290"/>
      <c r="J322" s="85"/>
    </row>
    <row r="323" spans="1:10">
      <c r="A323" s="289"/>
      <c r="B323" s="225"/>
      <c r="C323" s="120"/>
      <c r="D323" s="172"/>
      <c r="E323" s="225"/>
      <c r="F323" s="100"/>
      <c r="G323" s="102"/>
      <c r="H323" s="100"/>
      <c r="I323" s="290"/>
      <c r="J323" s="85"/>
    </row>
    <row r="324" spans="1:10">
      <c r="A324" s="289"/>
      <c r="B324" s="225"/>
      <c r="C324" s="120"/>
      <c r="D324" s="172"/>
      <c r="E324" s="225"/>
      <c r="F324" s="100"/>
      <c r="G324" s="102"/>
      <c r="H324" s="100"/>
      <c r="I324" s="290"/>
      <c r="J324" s="85"/>
    </row>
    <row r="325" spans="1:10">
      <c r="A325" s="289"/>
      <c r="B325" s="225"/>
      <c r="C325" s="120"/>
      <c r="D325" s="172"/>
      <c r="E325" s="225"/>
      <c r="F325" s="100"/>
      <c r="G325" s="102"/>
      <c r="H325" s="100"/>
      <c r="I325" s="290"/>
      <c r="J325" s="85"/>
    </row>
    <row r="326" spans="1:10">
      <c r="A326" s="289"/>
      <c r="B326" s="225"/>
      <c r="C326" s="120"/>
      <c r="D326" s="172"/>
      <c r="E326" s="225"/>
      <c r="F326" s="100"/>
      <c r="G326" s="102"/>
      <c r="H326" s="100"/>
      <c r="I326" s="290"/>
      <c r="J326" s="85"/>
    </row>
    <row r="327" spans="1:10">
      <c r="A327" s="289"/>
      <c r="B327" s="225"/>
      <c r="C327" s="120"/>
      <c r="D327" s="172"/>
      <c r="E327" s="225"/>
      <c r="F327" s="100"/>
      <c r="G327" s="102"/>
      <c r="H327" s="100"/>
      <c r="I327" s="290"/>
      <c r="J327" s="85"/>
    </row>
    <row r="328" spans="1:10">
      <c r="A328" s="289"/>
      <c r="B328" s="225"/>
      <c r="C328" s="120"/>
      <c r="D328" s="172"/>
      <c r="E328" s="225"/>
      <c r="F328" s="100"/>
      <c r="G328" s="102"/>
      <c r="H328" s="100"/>
      <c r="I328" s="290"/>
      <c r="J328" s="85"/>
    </row>
    <row r="329" spans="1:10">
      <c r="A329" s="289"/>
      <c r="B329" s="225"/>
      <c r="C329" s="120"/>
      <c r="D329" s="172"/>
      <c r="E329" s="225"/>
      <c r="F329" s="100"/>
      <c r="G329" s="102"/>
      <c r="H329" s="100"/>
      <c r="I329" s="290"/>
      <c r="J329" s="85"/>
    </row>
    <row r="330" spans="1:10">
      <c r="A330" s="289"/>
      <c r="B330" s="225"/>
      <c r="C330" s="120"/>
      <c r="D330" s="172"/>
      <c r="E330" s="225"/>
      <c r="F330" s="100"/>
      <c r="G330" s="102"/>
      <c r="H330" s="100"/>
      <c r="I330" s="290"/>
      <c r="J330" s="85"/>
    </row>
    <row r="331" spans="1:10">
      <c r="A331" s="289"/>
      <c r="B331" s="225"/>
      <c r="C331" s="120"/>
      <c r="D331" s="172"/>
      <c r="E331" s="225"/>
      <c r="F331" s="100"/>
      <c r="G331" s="102"/>
      <c r="H331" s="100"/>
      <c r="I331" s="290"/>
      <c r="J331" s="85"/>
    </row>
    <row r="332" spans="1:10">
      <c r="A332" s="289"/>
      <c r="B332" s="225"/>
      <c r="C332" s="120"/>
      <c r="D332" s="172"/>
      <c r="E332" s="225"/>
      <c r="F332" s="100"/>
      <c r="G332" s="102"/>
      <c r="H332" s="100"/>
      <c r="I332" s="290"/>
      <c r="J332" s="85"/>
    </row>
    <row r="333" spans="1:10">
      <c r="A333" s="289"/>
      <c r="B333" s="225"/>
      <c r="C333" s="120"/>
      <c r="D333" s="172"/>
      <c r="E333" s="225"/>
      <c r="F333" s="100"/>
      <c r="G333" s="102"/>
      <c r="H333" s="100"/>
      <c r="I333" s="290"/>
      <c r="J333" s="85"/>
    </row>
    <row r="334" spans="1:10">
      <c r="A334" s="289"/>
      <c r="B334" s="225"/>
      <c r="C334" s="120"/>
      <c r="D334" s="172"/>
      <c r="E334" s="225"/>
      <c r="F334" s="100"/>
      <c r="G334" s="102"/>
      <c r="H334" s="100"/>
      <c r="I334" s="290"/>
      <c r="J334" s="85"/>
    </row>
    <row r="335" spans="1:10">
      <c r="A335" s="289"/>
      <c r="B335" s="225"/>
      <c r="C335" s="120"/>
      <c r="D335" s="172"/>
      <c r="E335" s="225"/>
      <c r="F335" s="100"/>
      <c r="G335" s="102"/>
      <c r="H335" s="100"/>
      <c r="I335" s="290"/>
      <c r="J335" s="85"/>
    </row>
    <row r="336" spans="1:10">
      <c r="A336" s="289"/>
      <c r="B336" s="225"/>
      <c r="C336" s="120"/>
      <c r="D336" s="172"/>
      <c r="E336" s="225"/>
      <c r="F336" s="100"/>
      <c r="G336" s="102"/>
      <c r="H336" s="100"/>
      <c r="I336" s="290"/>
      <c r="J336" s="85"/>
    </row>
    <row r="337" spans="1:10">
      <c r="A337" s="289"/>
      <c r="B337" s="225"/>
      <c r="C337" s="120"/>
      <c r="D337" s="172"/>
      <c r="E337" s="225"/>
      <c r="F337" s="100"/>
      <c r="G337" s="102"/>
      <c r="H337" s="100"/>
      <c r="I337" s="290"/>
      <c r="J337" s="85"/>
    </row>
    <row r="338" spans="1:10">
      <c r="A338" s="289"/>
      <c r="B338" s="225"/>
      <c r="C338" s="120"/>
      <c r="D338" s="172"/>
      <c r="E338" s="225"/>
      <c r="F338" s="100"/>
      <c r="G338" s="102"/>
      <c r="H338" s="100"/>
      <c r="I338" s="290"/>
      <c r="J338" s="85"/>
    </row>
    <row r="339" spans="1:10">
      <c r="A339" s="289"/>
      <c r="B339" s="225"/>
      <c r="C339" s="120"/>
      <c r="D339" s="172"/>
      <c r="E339" s="225"/>
      <c r="F339" s="100"/>
      <c r="G339" s="102"/>
      <c r="H339" s="100"/>
      <c r="I339" s="290"/>
      <c r="J339" s="85"/>
    </row>
    <row r="340" spans="1:10">
      <c r="A340" s="289"/>
      <c r="B340" s="225"/>
      <c r="C340" s="120"/>
      <c r="D340" s="172"/>
      <c r="E340" s="225"/>
      <c r="F340" s="100"/>
      <c r="G340" s="102"/>
      <c r="H340" s="100"/>
      <c r="I340" s="290"/>
      <c r="J340" s="85"/>
    </row>
    <row r="341" spans="1:10">
      <c r="A341" s="289"/>
      <c r="B341" s="225"/>
      <c r="C341" s="120"/>
      <c r="D341" s="172"/>
      <c r="E341" s="225"/>
      <c r="F341" s="100"/>
      <c r="G341" s="102"/>
      <c r="H341" s="100"/>
      <c r="I341" s="290"/>
      <c r="J341" s="85"/>
    </row>
    <row r="342" spans="1:10">
      <c r="A342" s="289"/>
      <c r="B342" s="225"/>
      <c r="C342" s="120"/>
      <c r="D342" s="172"/>
      <c r="E342" s="225"/>
      <c r="F342" s="100"/>
      <c r="G342" s="102"/>
      <c r="H342" s="100"/>
      <c r="I342" s="290"/>
      <c r="J342" s="85"/>
    </row>
    <row r="343" spans="1:10">
      <c r="A343" s="289"/>
      <c r="B343" s="225"/>
      <c r="C343" s="120"/>
      <c r="D343" s="172"/>
      <c r="E343" s="225"/>
      <c r="F343" s="100"/>
      <c r="G343" s="102"/>
      <c r="H343" s="100"/>
      <c r="I343" s="290"/>
      <c r="J343" s="85"/>
    </row>
    <row r="344" spans="1:10">
      <c r="A344" s="289"/>
      <c r="B344" s="225"/>
      <c r="C344" s="120"/>
      <c r="D344" s="172"/>
      <c r="E344" s="225"/>
      <c r="F344" s="100"/>
      <c r="G344" s="102"/>
      <c r="H344" s="100"/>
      <c r="I344" s="290"/>
      <c r="J344" s="85"/>
    </row>
    <row r="345" spans="1:10">
      <c r="A345" s="289"/>
      <c r="B345" s="225"/>
      <c r="C345" s="120"/>
      <c r="D345" s="172"/>
      <c r="E345" s="225"/>
      <c r="F345" s="100"/>
      <c r="G345" s="102"/>
      <c r="H345" s="100"/>
      <c r="I345" s="290"/>
      <c r="J345" s="85"/>
    </row>
    <row r="346" spans="1:10">
      <c r="A346" s="289"/>
      <c r="B346" s="225"/>
      <c r="C346" s="120"/>
      <c r="D346" s="172"/>
      <c r="E346" s="225"/>
      <c r="F346" s="100"/>
      <c r="G346" s="102"/>
      <c r="H346" s="100"/>
      <c r="I346" s="290"/>
      <c r="J346" s="85"/>
    </row>
    <row r="347" spans="1:10">
      <c r="A347" s="289"/>
      <c r="B347" s="225"/>
      <c r="C347" s="120"/>
      <c r="D347" s="172"/>
      <c r="E347" s="225"/>
      <c r="F347" s="100"/>
      <c r="G347" s="102"/>
      <c r="H347" s="100"/>
      <c r="I347" s="290"/>
      <c r="J347" s="85"/>
    </row>
    <row r="348" spans="1:10">
      <c r="A348" s="289"/>
      <c r="B348" s="225"/>
      <c r="C348" s="120"/>
      <c r="D348" s="172"/>
      <c r="E348" s="225"/>
      <c r="F348" s="100"/>
      <c r="G348" s="102"/>
      <c r="H348" s="100"/>
      <c r="I348" s="290"/>
      <c r="J348" s="85"/>
    </row>
    <row r="349" spans="1:10">
      <c r="A349" s="289"/>
      <c r="B349" s="225"/>
      <c r="C349" s="120"/>
      <c r="D349" s="172"/>
      <c r="E349" s="225"/>
      <c r="F349" s="100"/>
      <c r="G349" s="102"/>
      <c r="H349" s="100"/>
      <c r="I349" s="290"/>
      <c r="J349" s="85"/>
    </row>
    <row r="350" spans="1:10">
      <c r="A350" s="289"/>
      <c r="B350" s="225"/>
      <c r="C350" s="120"/>
      <c r="D350" s="172"/>
      <c r="E350" s="225"/>
      <c r="F350" s="100"/>
      <c r="G350" s="102"/>
      <c r="H350" s="100"/>
      <c r="I350" s="290"/>
      <c r="J350" s="85"/>
    </row>
    <row r="351" spans="1:10">
      <c r="A351" s="289"/>
      <c r="B351" s="225"/>
      <c r="C351" s="120"/>
      <c r="D351" s="172"/>
      <c r="E351" s="225"/>
      <c r="F351" s="100"/>
      <c r="G351" s="102"/>
      <c r="H351" s="100"/>
      <c r="I351" s="290"/>
      <c r="J351" s="85"/>
    </row>
    <row r="352" spans="1:10">
      <c r="A352" s="289"/>
      <c r="B352" s="225"/>
      <c r="C352" s="120"/>
      <c r="D352" s="172"/>
      <c r="E352" s="225"/>
      <c r="F352" s="100"/>
      <c r="G352" s="102"/>
      <c r="H352" s="100"/>
      <c r="I352" s="290"/>
      <c r="J352" s="85"/>
    </row>
    <row r="353" spans="1:10">
      <c r="A353" s="289"/>
      <c r="B353" s="225"/>
      <c r="C353" s="120"/>
      <c r="D353" s="172"/>
      <c r="E353" s="225"/>
      <c r="F353" s="100"/>
      <c r="G353" s="102"/>
      <c r="H353" s="100"/>
      <c r="I353" s="290"/>
      <c r="J353" s="85"/>
    </row>
    <row r="354" spans="1:10">
      <c r="A354" s="289"/>
      <c r="B354" s="225"/>
      <c r="C354" s="120"/>
      <c r="D354" s="172"/>
      <c r="E354" s="225"/>
      <c r="F354" s="100"/>
      <c r="G354" s="102"/>
      <c r="H354" s="100"/>
      <c r="I354" s="290"/>
      <c r="J354" s="85"/>
    </row>
    <row r="355" spans="1:10">
      <c r="A355" s="289"/>
      <c r="B355" s="225"/>
      <c r="C355" s="120"/>
      <c r="D355" s="172"/>
      <c r="E355" s="225"/>
      <c r="F355" s="100"/>
      <c r="G355" s="102"/>
      <c r="H355" s="100"/>
      <c r="I355" s="290"/>
      <c r="J355" s="85"/>
    </row>
    <row r="356" spans="1:10">
      <c r="A356" s="289"/>
      <c r="B356" s="225"/>
      <c r="C356" s="120"/>
      <c r="D356" s="172"/>
      <c r="E356" s="225"/>
      <c r="F356" s="100"/>
      <c r="G356" s="102"/>
      <c r="H356" s="100"/>
      <c r="I356" s="290"/>
      <c r="J356" s="85"/>
    </row>
    <row r="357" spans="1:10">
      <c r="A357" s="289"/>
      <c r="B357" s="225"/>
      <c r="C357" s="120"/>
      <c r="D357" s="172"/>
      <c r="E357" s="225"/>
      <c r="F357" s="100"/>
      <c r="G357" s="102"/>
      <c r="H357" s="100"/>
      <c r="I357" s="290"/>
      <c r="J357" s="85"/>
    </row>
    <row r="358" spans="1:10">
      <c r="A358" s="289"/>
      <c r="B358" s="225"/>
      <c r="C358" s="120"/>
      <c r="D358" s="172"/>
      <c r="E358" s="225"/>
      <c r="F358" s="100"/>
      <c r="G358" s="102"/>
      <c r="H358" s="100"/>
      <c r="I358" s="290"/>
      <c r="J358" s="85"/>
    </row>
    <row r="359" spans="1:10">
      <c r="A359" s="289"/>
      <c r="B359" s="225"/>
      <c r="C359" s="120"/>
      <c r="D359" s="172"/>
      <c r="E359" s="225"/>
      <c r="F359" s="100"/>
      <c r="G359" s="102"/>
      <c r="H359" s="100"/>
      <c r="I359" s="290"/>
      <c r="J359" s="85"/>
    </row>
    <row r="360" spans="1:10">
      <c r="A360" s="289"/>
      <c r="B360" s="225"/>
      <c r="C360" s="120"/>
      <c r="D360" s="172"/>
      <c r="E360" s="225"/>
      <c r="F360" s="100"/>
      <c r="G360" s="102"/>
      <c r="H360" s="100"/>
      <c r="I360" s="290"/>
      <c r="J360" s="85"/>
    </row>
    <row r="361" spans="1:10">
      <c r="A361" s="289"/>
      <c r="B361" s="225"/>
      <c r="C361" s="120"/>
      <c r="D361" s="172"/>
      <c r="E361" s="225"/>
      <c r="F361" s="100"/>
      <c r="G361" s="102"/>
      <c r="H361" s="100"/>
      <c r="I361" s="290"/>
      <c r="J361" s="85"/>
    </row>
    <row r="362" spans="1:10">
      <c r="A362" s="289"/>
      <c r="B362" s="225"/>
      <c r="C362" s="120"/>
      <c r="D362" s="172"/>
      <c r="E362" s="225"/>
      <c r="F362" s="100"/>
      <c r="G362" s="102"/>
      <c r="H362" s="100"/>
      <c r="I362" s="290"/>
      <c r="J362" s="85"/>
    </row>
    <row r="363" spans="1:10">
      <c r="A363" s="289"/>
      <c r="B363" s="225"/>
      <c r="C363" s="120"/>
      <c r="D363" s="172"/>
      <c r="E363" s="225"/>
      <c r="F363" s="100"/>
      <c r="G363" s="102"/>
      <c r="H363" s="100"/>
      <c r="I363" s="290"/>
      <c r="J363" s="85"/>
    </row>
    <row r="364" spans="1:10">
      <c r="A364" s="289"/>
      <c r="B364" s="225"/>
      <c r="C364" s="120"/>
      <c r="D364" s="172"/>
      <c r="E364" s="225"/>
      <c r="F364" s="100"/>
      <c r="G364" s="102"/>
      <c r="H364" s="100"/>
      <c r="I364" s="290"/>
      <c r="J364" s="85"/>
    </row>
    <row r="365" spans="1:10">
      <c r="A365" s="289"/>
      <c r="B365" s="225"/>
      <c r="C365" s="120"/>
      <c r="D365" s="172"/>
      <c r="E365" s="225"/>
      <c r="F365" s="100"/>
      <c r="G365" s="102"/>
      <c r="H365" s="100"/>
      <c r="I365" s="290"/>
      <c r="J365" s="85"/>
    </row>
    <row r="366" spans="1:10">
      <c r="A366" s="289"/>
      <c r="B366" s="225"/>
      <c r="C366" s="120"/>
      <c r="D366" s="172"/>
      <c r="E366" s="225"/>
      <c r="F366" s="100"/>
      <c r="G366" s="102"/>
      <c r="H366" s="100"/>
      <c r="I366" s="290"/>
      <c r="J366" s="85"/>
    </row>
    <row r="367" spans="1:10">
      <c r="A367" s="289"/>
      <c r="B367" s="225"/>
      <c r="C367" s="120"/>
      <c r="D367" s="172"/>
      <c r="E367" s="225"/>
      <c r="F367" s="100"/>
      <c r="G367" s="102"/>
      <c r="H367" s="100"/>
      <c r="I367" s="290"/>
      <c r="J367" s="85"/>
    </row>
    <row r="368" spans="1:10">
      <c r="A368" s="289"/>
      <c r="B368" s="225"/>
      <c r="C368" s="120"/>
      <c r="D368" s="172"/>
      <c r="E368" s="225"/>
      <c r="F368" s="100"/>
      <c r="G368" s="102"/>
      <c r="H368" s="100"/>
      <c r="I368" s="290"/>
      <c r="J368" s="85"/>
    </row>
    <row r="369" spans="1:10">
      <c r="A369" s="289"/>
      <c r="B369" s="225"/>
      <c r="C369" s="120"/>
      <c r="D369" s="172"/>
      <c r="E369" s="225"/>
      <c r="F369" s="100"/>
      <c r="G369" s="102"/>
      <c r="H369" s="102"/>
      <c r="I369" s="290"/>
      <c r="J369" s="85"/>
    </row>
    <row r="370" spans="1:10">
      <c r="A370" s="289"/>
      <c r="B370" s="225"/>
      <c r="C370" s="120"/>
      <c r="D370" s="172"/>
      <c r="E370" s="225"/>
      <c r="F370" s="100"/>
      <c r="G370" s="102"/>
      <c r="H370" s="102"/>
      <c r="I370" s="290"/>
      <c r="J370" s="85"/>
    </row>
    <row r="371" spans="1:10">
      <c r="A371" s="289"/>
      <c r="B371" s="225"/>
      <c r="C371" s="120"/>
      <c r="D371" s="172"/>
      <c r="E371" s="225"/>
      <c r="F371" s="100"/>
      <c r="G371" s="102"/>
      <c r="H371" s="102"/>
      <c r="I371" s="290"/>
      <c r="J371" s="85"/>
    </row>
    <row r="372" spans="1:10">
      <c r="A372" s="289"/>
      <c r="B372" s="225"/>
      <c r="C372" s="120"/>
      <c r="D372" s="172"/>
      <c r="E372" s="225"/>
      <c r="F372" s="100"/>
      <c r="G372" s="102"/>
      <c r="H372" s="102"/>
      <c r="I372" s="290"/>
      <c r="J372" s="85"/>
    </row>
    <row r="373" spans="1:10">
      <c r="A373" s="289"/>
      <c r="B373" s="225"/>
      <c r="C373" s="120"/>
      <c r="D373" s="172"/>
      <c r="E373" s="225"/>
      <c r="F373" s="100"/>
      <c r="G373" s="102"/>
      <c r="H373" s="102"/>
      <c r="I373" s="290"/>
      <c r="J373" s="85"/>
    </row>
    <row r="374" spans="1:10">
      <c r="A374" s="289"/>
      <c r="B374" s="225"/>
      <c r="C374" s="120"/>
      <c r="D374" s="172"/>
      <c r="E374" s="225"/>
      <c r="F374" s="100"/>
      <c r="G374" s="102"/>
      <c r="H374" s="102"/>
      <c r="I374" s="290"/>
      <c r="J374" s="85"/>
    </row>
    <row r="375" spans="1:10">
      <c r="A375" s="289"/>
      <c r="B375" s="225"/>
      <c r="C375" s="120"/>
      <c r="D375" s="172"/>
      <c r="E375" s="225"/>
      <c r="F375" s="100"/>
      <c r="G375" s="102"/>
      <c r="H375" s="102"/>
      <c r="I375" s="290"/>
      <c r="J375" s="85"/>
    </row>
    <row r="376" spans="1:10">
      <c r="A376" s="289"/>
      <c r="B376" s="225"/>
      <c r="C376" s="120"/>
      <c r="D376" s="172"/>
      <c r="E376" s="225"/>
      <c r="F376" s="100"/>
      <c r="G376" s="102"/>
      <c r="H376" s="102"/>
      <c r="I376" s="290"/>
      <c r="J376" s="85"/>
    </row>
    <row r="377" spans="1:10">
      <c r="A377" s="289"/>
      <c r="B377" s="225"/>
      <c r="C377" s="120"/>
      <c r="D377" s="172"/>
      <c r="E377" s="225"/>
      <c r="F377" s="100"/>
      <c r="G377" s="102"/>
      <c r="H377" s="102"/>
      <c r="I377" s="290"/>
      <c r="J377" s="85"/>
    </row>
    <row r="378" spans="1:10">
      <c r="A378" s="289"/>
      <c r="B378" s="225"/>
      <c r="C378" s="120"/>
      <c r="D378" s="172"/>
      <c r="E378" s="225"/>
      <c r="F378" s="100"/>
      <c r="G378" s="102"/>
      <c r="H378" s="102"/>
      <c r="I378" s="290"/>
      <c r="J378" s="85"/>
    </row>
    <row r="379" spans="1:10">
      <c r="A379" s="289"/>
      <c r="B379" s="225"/>
      <c r="C379" s="120"/>
      <c r="D379" s="172"/>
      <c r="E379" s="225"/>
      <c r="F379" s="100"/>
      <c r="G379" s="102"/>
      <c r="H379" s="102"/>
      <c r="I379" s="290"/>
      <c r="J379" s="85"/>
    </row>
    <row r="380" spans="1:10">
      <c r="A380" s="289"/>
      <c r="B380" s="225"/>
      <c r="C380" s="120"/>
      <c r="D380" s="172"/>
      <c r="E380" s="225"/>
      <c r="F380" s="100"/>
      <c r="G380" s="102"/>
      <c r="H380" s="102"/>
      <c r="I380" s="290"/>
      <c r="J380" s="85"/>
    </row>
    <row r="381" spans="1:10">
      <c r="A381" s="289"/>
      <c r="B381" s="225"/>
      <c r="C381" s="120"/>
      <c r="D381" s="172"/>
      <c r="E381" s="225"/>
      <c r="F381" s="100"/>
      <c r="G381" s="102"/>
      <c r="H381" s="102"/>
      <c r="I381" s="290"/>
      <c r="J381" s="85"/>
    </row>
    <row r="382" spans="1:10">
      <c r="A382" s="289"/>
      <c r="B382" s="225"/>
      <c r="C382" s="120"/>
      <c r="D382" s="172"/>
      <c r="E382" s="225"/>
      <c r="F382" s="100"/>
      <c r="G382" s="102"/>
      <c r="H382" s="102"/>
      <c r="I382" s="290"/>
      <c r="J382" s="85"/>
    </row>
    <row r="383" spans="1:10">
      <c r="A383" s="289"/>
      <c r="B383" s="225"/>
      <c r="C383" s="120"/>
      <c r="D383" s="172"/>
      <c r="E383" s="225"/>
      <c r="F383" s="100"/>
      <c r="G383" s="102"/>
      <c r="H383" s="102"/>
      <c r="I383" s="290"/>
      <c r="J383" s="85"/>
    </row>
    <row r="384" spans="1:10">
      <c r="A384" s="289"/>
      <c r="B384" s="225"/>
      <c r="C384" s="120"/>
      <c r="D384" s="172"/>
      <c r="E384" s="225"/>
      <c r="F384" s="100"/>
      <c r="G384" s="102"/>
      <c r="H384" s="102"/>
      <c r="I384" s="290"/>
      <c r="J384" s="85"/>
    </row>
    <row r="385" spans="1:10">
      <c r="A385" s="289"/>
      <c r="B385" s="225"/>
      <c r="C385" s="120"/>
      <c r="D385" s="172"/>
      <c r="E385" s="225"/>
      <c r="F385" s="100"/>
      <c r="G385" s="102"/>
      <c r="H385" s="102"/>
      <c r="I385" s="290"/>
      <c r="J385" s="85"/>
    </row>
    <row r="386" spans="1:10">
      <c r="A386" s="289"/>
      <c r="B386" s="225"/>
      <c r="C386" s="120"/>
      <c r="D386" s="172"/>
      <c r="E386" s="225"/>
      <c r="F386" s="100"/>
      <c r="G386" s="102"/>
      <c r="H386" s="102"/>
      <c r="I386" s="290"/>
      <c r="J386" s="85"/>
    </row>
    <row r="387" spans="1:10">
      <c r="A387" s="289"/>
      <c r="B387" s="225"/>
      <c r="C387" s="120"/>
      <c r="D387" s="172"/>
      <c r="E387" s="225"/>
      <c r="F387" s="100"/>
      <c r="G387" s="102"/>
      <c r="H387" s="102"/>
      <c r="I387" s="290"/>
      <c r="J387" s="85"/>
    </row>
    <row r="388" spans="1:10">
      <c r="A388" s="289"/>
      <c r="B388" s="225"/>
      <c r="C388" s="120"/>
      <c r="D388" s="172"/>
      <c r="E388" s="225"/>
      <c r="F388" s="100"/>
      <c r="G388" s="102"/>
      <c r="H388" s="102"/>
      <c r="I388" s="290"/>
      <c r="J388" s="85"/>
    </row>
    <row r="389" spans="1:10">
      <c r="A389" s="289"/>
      <c r="B389" s="225"/>
      <c r="C389" s="120"/>
      <c r="D389" s="172"/>
      <c r="E389" s="225"/>
      <c r="F389" s="100"/>
      <c r="G389" s="102"/>
      <c r="H389" s="102"/>
      <c r="I389" s="290"/>
      <c r="J389" s="85"/>
    </row>
    <row r="390" spans="1:10">
      <c r="A390" s="289"/>
      <c r="B390" s="225"/>
      <c r="C390" s="120"/>
      <c r="D390" s="172"/>
      <c r="E390" s="225"/>
      <c r="F390" s="100"/>
      <c r="G390" s="102"/>
      <c r="H390" s="102"/>
      <c r="I390" s="290"/>
      <c r="J390" s="85"/>
    </row>
    <row r="391" spans="1:10">
      <c r="A391" s="289"/>
      <c r="B391" s="225"/>
      <c r="C391" s="120"/>
      <c r="D391" s="172"/>
      <c r="E391" s="225"/>
      <c r="F391" s="100"/>
      <c r="G391" s="102"/>
      <c r="H391" s="102"/>
      <c r="I391" s="290"/>
      <c r="J391" s="85"/>
    </row>
    <row r="392" spans="1:10">
      <c r="A392" s="289"/>
      <c r="B392" s="225"/>
      <c r="C392" s="120"/>
      <c r="D392" s="172"/>
      <c r="E392" s="225"/>
      <c r="F392" s="100"/>
      <c r="G392" s="102"/>
      <c r="H392" s="102"/>
      <c r="I392" s="290"/>
      <c r="J392" s="85"/>
    </row>
    <row r="393" spans="1:10">
      <c r="A393" s="289"/>
      <c r="B393" s="225"/>
      <c r="C393" s="120"/>
      <c r="D393" s="172"/>
      <c r="E393" s="225"/>
      <c r="F393" s="100"/>
      <c r="G393" s="102"/>
      <c r="H393" s="102"/>
      <c r="I393" s="290"/>
      <c r="J393" s="85"/>
    </row>
    <row r="394" spans="1:10">
      <c r="A394" s="289"/>
      <c r="B394" s="225"/>
      <c r="C394" s="120"/>
      <c r="D394" s="172"/>
      <c r="E394" s="225"/>
      <c r="F394" s="100"/>
      <c r="G394" s="102"/>
      <c r="H394" s="102"/>
      <c r="I394" s="290"/>
      <c r="J394" s="85"/>
    </row>
    <row r="395" spans="1:10">
      <c r="A395" s="289"/>
      <c r="B395" s="225"/>
      <c r="C395" s="120"/>
      <c r="D395" s="172"/>
      <c r="E395" s="225"/>
      <c r="F395" s="100"/>
      <c r="G395" s="102"/>
      <c r="H395" s="102"/>
      <c r="I395" s="290"/>
      <c r="J395" s="85"/>
    </row>
    <row r="396" spans="1:10">
      <c r="A396" s="289"/>
      <c r="B396" s="225"/>
      <c r="C396" s="120"/>
      <c r="D396" s="172"/>
      <c r="E396" s="225"/>
      <c r="F396" s="100"/>
      <c r="G396" s="102"/>
      <c r="H396" s="102"/>
      <c r="I396" s="290"/>
      <c r="J396" s="85"/>
    </row>
    <row r="397" spans="1:10">
      <c r="A397" s="289"/>
      <c r="B397" s="225"/>
      <c r="C397" s="120"/>
      <c r="D397" s="172"/>
      <c r="E397" s="225"/>
      <c r="F397" s="100"/>
      <c r="G397" s="102"/>
      <c r="H397" s="102"/>
      <c r="I397" s="290"/>
      <c r="J397" s="85"/>
    </row>
    <row r="398" spans="1:10">
      <c r="A398" s="289"/>
      <c r="B398" s="225"/>
      <c r="C398" s="120"/>
      <c r="D398" s="172"/>
      <c r="E398" s="225"/>
      <c r="F398" s="100"/>
      <c r="G398" s="102"/>
      <c r="H398" s="102"/>
      <c r="I398" s="290"/>
      <c r="J398" s="85"/>
    </row>
    <row r="399" spans="1:10">
      <c r="A399" s="289"/>
      <c r="B399" s="225"/>
      <c r="C399" s="120"/>
      <c r="D399" s="172"/>
      <c r="E399" s="225"/>
      <c r="F399" s="100"/>
      <c r="G399" s="102"/>
      <c r="H399" s="102"/>
      <c r="I399" s="290"/>
      <c r="J399" s="85"/>
    </row>
    <row r="400" spans="1:10">
      <c r="A400" s="289"/>
      <c r="B400" s="225"/>
      <c r="C400" s="120"/>
      <c r="D400" s="172"/>
      <c r="E400" s="225"/>
      <c r="F400" s="100"/>
      <c r="G400" s="102"/>
      <c r="H400" s="102"/>
      <c r="I400" s="290"/>
      <c r="J400" s="85"/>
    </row>
    <row r="401" spans="1:10">
      <c r="A401" s="289"/>
      <c r="B401" s="225"/>
      <c r="C401" s="120"/>
      <c r="D401" s="172"/>
      <c r="E401" s="225"/>
      <c r="F401" s="100"/>
      <c r="G401" s="102"/>
      <c r="H401" s="102"/>
      <c r="I401" s="290"/>
      <c r="J401" s="85"/>
    </row>
    <row r="402" spans="1:10">
      <c r="A402" s="289"/>
      <c r="B402" s="225"/>
      <c r="C402" s="120"/>
      <c r="D402" s="172"/>
      <c r="E402" s="225"/>
      <c r="F402" s="100"/>
      <c r="G402" s="102"/>
      <c r="H402" s="102"/>
      <c r="I402" s="290"/>
      <c r="J402" s="85"/>
    </row>
    <row r="403" spans="1:10">
      <c r="A403" s="289"/>
      <c r="B403" s="225"/>
      <c r="C403" s="120"/>
      <c r="D403" s="172"/>
      <c r="E403" s="225"/>
      <c r="F403" s="100"/>
      <c r="G403" s="102"/>
      <c r="H403" s="102"/>
      <c r="I403" s="290"/>
      <c r="J403" s="85"/>
    </row>
    <row r="404" spans="1:10">
      <c r="A404" s="289"/>
      <c r="B404" s="225"/>
      <c r="C404" s="120"/>
      <c r="D404" s="172"/>
      <c r="E404" s="225"/>
      <c r="F404" s="100"/>
      <c r="G404" s="102"/>
      <c r="H404" s="102"/>
      <c r="I404" s="290"/>
      <c r="J404" s="85"/>
    </row>
    <row r="405" spans="1:10">
      <c r="A405" s="289"/>
      <c r="B405" s="225"/>
      <c r="C405" s="120"/>
      <c r="D405" s="172"/>
      <c r="E405" s="225"/>
      <c r="F405" s="100"/>
      <c r="G405" s="102"/>
      <c r="H405" s="102"/>
      <c r="I405" s="290"/>
      <c r="J405" s="85"/>
    </row>
    <row r="406" spans="1:10">
      <c r="A406" s="289"/>
      <c r="B406" s="225"/>
      <c r="C406" s="120"/>
      <c r="D406" s="172"/>
      <c r="E406" s="225"/>
      <c r="F406" s="100"/>
      <c r="G406" s="102"/>
      <c r="H406" s="102"/>
      <c r="I406" s="290"/>
      <c r="J406" s="85"/>
    </row>
    <row r="407" spans="1:10">
      <c r="A407" s="289"/>
      <c r="B407" s="225"/>
      <c r="C407" s="120"/>
      <c r="D407" s="172"/>
      <c r="E407" s="225"/>
      <c r="F407" s="100"/>
      <c r="G407" s="102"/>
      <c r="H407" s="102"/>
      <c r="I407" s="290"/>
      <c r="J407" s="85"/>
    </row>
    <row r="408" spans="1:10">
      <c r="A408" s="289"/>
      <c r="B408" s="225"/>
      <c r="C408" s="120"/>
      <c r="D408" s="172"/>
      <c r="E408" s="225"/>
      <c r="F408" s="100"/>
      <c r="G408" s="102"/>
      <c r="H408" s="102"/>
      <c r="I408" s="290"/>
      <c r="J408" s="85"/>
    </row>
    <row r="409" spans="1:10">
      <c r="A409" s="289"/>
      <c r="B409" s="225"/>
      <c r="C409" s="120"/>
      <c r="D409" s="172"/>
      <c r="E409" s="225"/>
      <c r="F409" s="100"/>
      <c r="G409" s="102"/>
      <c r="H409" s="102"/>
      <c r="I409" s="290"/>
      <c r="J409" s="85"/>
    </row>
    <row r="410" spans="1:10">
      <c r="A410" s="289"/>
      <c r="B410" s="225"/>
      <c r="C410" s="120"/>
      <c r="D410" s="172"/>
      <c r="E410" s="225"/>
      <c r="F410" s="100"/>
      <c r="G410" s="102"/>
      <c r="H410" s="102"/>
      <c r="I410" s="290"/>
      <c r="J410" s="85"/>
    </row>
    <row r="411" spans="1:10">
      <c r="A411" s="289"/>
      <c r="B411" s="225"/>
      <c r="C411" s="120"/>
      <c r="D411" s="172"/>
      <c r="E411" s="225"/>
      <c r="F411" s="100"/>
      <c r="G411" s="102"/>
      <c r="H411" s="102"/>
      <c r="I411" s="290"/>
      <c r="J411" s="85"/>
    </row>
    <row r="412" spans="1:10">
      <c r="A412" s="289"/>
      <c r="B412" s="225"/>
      <c r="C412" s="120"/>
      <c r="D412" s="172"/>
      <c r="E412" s="225"/>
      <c r="F412" s="100"/>
      <c r="G412" s="102"/>
      <c r="H412" s="102"/>
      <c r="I412" s="290"/>
      <c r="J412" s="85"/>
    </row>
    <row r="413" spans="1:10">
      <c r="A413" s="289"/>
      <c r="B413" s="225"/>
      <c r="C413" s="120"/>
      <c r="D413" s="172"/>
      <c r="E413" s="225"/>
      <c r="F413" s="100"/>
      <c r="G413" s="102"/>
      <c r="H413" s="102"/>
      <c r="I413" s="290"/>
      <c r="J413" s="85"/>
    </row>
    <row r="414" spans="1:10">
      <c r="A414" s="289"/>
      <c r="B414" s="225"/>
      <c r="C414" s="120"/>
      <c r="D414" s="172"/>
      <c r="E414" s="225"/>
      <c r="F414" s="100"/>
      <c r="G414" s="102"/>
      <c r="H414" s="102"/>
      <c r="I414" s="290"/>
      <c r="J414" s="85"/>
    </row>
    <row r="415" spans="1:10">
      <c r="A415" s="289"/>
      <c r="B415" s="225"/>
      <c r="C415" s="120"/>
      <c r="D415" s="172"/>
      <c r="E415" s="225"/>
      <c r="F415" s="100"/>
      <c r="G415" s="102"/>
      <c r="H415" s="102"/>
      <c r="I415" s="290"/>
      <c r="J415" s="85"/>
    </row>
    <row r="416" spans="1:10">
      <c r="A416" s="289"/>
      <c r="B416" s="225"/>
      <c r="C416" s="120"/>
      <c r="D416" s="172"/>
      <c r="E416" s="225"/>
      <c r="F416" s="100"/>
      <c r="G416" s="102"/>
      <c r="H416" s="102"/>
      <c r="I416" s="290"/>
      <c r="J416" s="85"/>
    </row>
    <row r="417" spans="1:10">
      <c r="A417" s="289"/>
      <c r="B417" s="225"/>
      <c r="C417" s="120"/>
      <c r="D417" s="172"/>
      <c r="E417" s="225"/>
      <c r="F417" s="100"/>
      <c r="G417" s="102"/>
      <c r="H417" s="102"/>
      <c r="I417" s="290"/>
      <c r="J417" s="85"/>
    </row>
    <row r="418" spans="1:10">
      <c r="A418" s="289"/>
      <c r="B418" s="225"/>
      <c r="C418" s="120"/>
      <c r="D418" s="172"/>
      <c r="E418" s="225"/>
      <c r="F418" s="100"/>
      <c r="G418" s="102"/>
      <c r="H418" s="102"/>
      <c r="I418" s="290"/>
      <c r="J418" s="85"/>
    </row>
    <row r="419" spans="1:10">
      <c r="A419" s="289"/>
      <c r="B419" s="225"/>
      <c r="C419" s="120"/>
      <c r="D419" s="172"/>
      <c r="E419" s="225"/>
      <c r="F419" s="100"/>
      <c r="G419" s="102"/>
      <c r="H419" s="102"/>
      <c r="I419" s="290"/>
      <c r="J419" s="85"/>
    </row>
    <row r="420" spans="1:10">
      <c r="A420" s="289"/>
      <c r="B420" s="225"/>
      <c r="C420" s="120"/>
      <c r="D420" s="172"/>
      <c r="E420" s="225"/>
      <c r="F420" s="100"/>
      <c r="G420" s="102"/>
      <c r="H420" s="102"/>
      <c r="I420" s="290"/>
      <c r="J420" s="85"/>
    </row>
    <row r="421" spans="1:10">
      <c r="A421" s="289"/>
      <c r="B421" s="225"/>
      <c r="C421" s="120"/>
      <c r="D421" s="172"/>
      <c r="E421" s="225"/>
      <c r="F421" s="100"/>
      <c r="G421" s="102"/>
      <c r="H421" s="102"/>
      <c r="I421" s="290"/>
      <c r="J421" s="85"/>
    </row>
    <row r="422" spans="1:10">
      <c r="A422" s="289"/>
      <c r="B422" s="225"/>
      <c r="C422" s="120"/>
      <c r="D422" s="172"/>
      <c r="E422" s="225"/>
      <c r="F422" s="100"/>
      <c r="G422" s="102"/>
      <c r="H422" s="102"/>
      <c r="I422" s="290"/>
      <c r="J422" s="85"/>
    </row>
    <row r="423" spans="1:10">
      <c r="A423" s="289"/>
      <c r="B423" s="225"/>
      <c r="C423" s="120"/>
      <c r="D423" s="172"/>
      <c r="E423" s="225"/>
      <c r="F423" s="100"/>
      <c r="G423" s="102"/>
      <c r="H423" s="102"/>
      <c r="I423" s="290"/>
      <c r="J423" s="85"/>
    </row>
    <row r="424" spans="1:10">
      <c r="A424" s="289"/>
      <c r="B424" s="225"/>
      <c r="C424" s="120"/>
      <c r="D424" s="172"/>
      <c r="E424" s="225"/>
      <c r="F424" s="100"/>
      <c r="G424" s="102"/>
      <c r="H424" s="102"/>
      <c r="I424" s="290"/>
      <c r="J424" s="85"/>
    </row>
    <row r="425" spans="1:10">
      <c r="A425" s="289"/>
      <c r="B425" s="225"/>
      <c r="C425" s="120"/>
      <c r="D425" s="172"/>
      <c r="E425" s="225"/>
      <c r="F425" s="100"/>
      <c r="G425" s="102"/>
      <c r="H425" s="102"/>
      <c r="I425" s="290"/>
      <c r="J425" s="85"/>
    </row>
    <row r="426" spans="1:10">
      <c r="A426" s="289"/>
      <c r="B426" s="225"/>
      <c r="C426" s="120"/>
      <c r="D426" s="172"/>
      <c r="E426" s="225"/>
      <c r="F426" s="100"/>
      <c r="G426" s="102"/>
      <c r="H426" s="102"/>
      <c r="I426" s="290"/>
      <c r="J426" s="85"/>
    </row>
    <row r="427" spans="1:10">
      <c r="A427" s="289"/>
      <c r="B427" s="225"/>
      <c r="C427" s="120"/>
      <c r="D427" s="172"/>
      <c r="E427" s="225"/>
      <c r="F427" s="100"/>
      <c r="G427" s="102"/>
      <c r="H427" s="102"/>
      <c r="I427" s="290"/>
      <c r="J427" s="85"/>
    </row>
    <row r="428" spans="1:10">
      <c r="A428" s="289"/>
      <c r="B428" s="225"/>
      <c r="C428" s="120"/>
      <c r="D428" s="172"/>
      <c r="E428" s="225"/>
      <c r="F428" s="100"/>
      <c r="G428" s="102"/>
      <c r="H428" s="102"/>
      <c r="I428" s="290"/>
      <c r="J428" s="85"/>
    </row>
    <row r="429" spans="1:10">
      <c r="A429" s="289"/>
      <c r="B429" s="225"/>
      <c r="C429" s="120"/>
      <c r="D429" s="172"/>
      <c r="E429" s="225"/>
      <c r="F429" s="100"/>
      <c r="G429" s="102"/>
      <c r="H429" s="102"/>
      <c r="I429" s="290"/>
      <c r="J429" s="85"/>
    </row>
    <row r="430" spans="1:10">
      <c r="A430" s="289"/>
      <c r="B430" s="225"/>
      <c r="C430" s="120"/>
      <c r="D430" s="172"/>
      <c r="E430" s="225"/>
      <c r="F430" s="100"/>
      <c r="G430" s="102"/>
      <c r="H430" s="102"/>
      <c r="I430" s="290"/>
      <c r="J430" s="85"/>
    </row>
    <row r="431" spans="1:10">
      <c r="A431" s="289"/>
      <c r="B431" s="225"/>
      <c r="C431" s="120"/>
      <c r="D431" s="172"/>
      <c r="E431" s="225"/>
      <c r="F431" s="100"/>
      <c r="G431" s="102"/>
      <c r="H431" s="102"/>
      <c r="I431" s="290"/>
      <c r="J431" s="85"/>
    </row>
    <row r="432" spans="1:10">
      <c r="A432" s="289"/>
      <c r="B432" s="225"/>
      <c r="C432" s="120"/>
      <c r="D432" s="172"/>
      <c r="E432" s="225"/>
      <c r="F432" s="100"/>
      <c r="G432" s="102"/>
      <c r="H432" s="102"/>
      <c r="I432" s="290"/>
      <c r="J432" s="85"/>
    </row>
    <row r="433" spans="1:10">
      <c r="A433" s="289"/>
      <c r="B433" s="225"/>
      <c r="C433" s="120"/>
      <c r="D433" s="172"/>
      <c r="E433" s="225"/>
      <c r="F433" s="100"/>
      <c r="G433" s="102"/>
      <c r="H433" s="102"/>
      <c r="I433" s="290"/>
      <c r="J433" s="85"/>
    </row>
    <row r="434" spans="1:10">
      <c r="A434" s="289"/>
      <c r="B434" s="225"/>
      <c r="C434" s="120"/>
      <c r="D434" s="172"/>
      <c r="E434" s="225"/>
      <c r="F434" s="100"/>
      <c r="G434" s="102"/>
      <c r="H434" s="102"/>
      <c r="I434" s="290"/>
      <c r="J434" s="85"/>
    </row>
    <row r="435" spans="1:10">
      <c r="A435" s="289"/>
      <c r="B435" s="225"/>
      <c r="C435" s="120"/>
      <c r="D435" s="172"/>
      <c r="E435" s="225"/>
      <c r="F435" s="100"/>
      <c r="G435" s="102"/>
      <c r="H435" s="102"/>
      <c r="I435" s="290"/>
      <c r="J435" s="85"/>
    </row>
    <row r="436" spans="1:10">
      <c r="A436" s="289"/>
      <c r="B436" s="225"/>
      <c r="C436" s="120"/>
      <c r="D436" s="172"/>
      <c r="E436" s="225"/>
      <c r="F436" s="100"/>
      <c r="G436" s="102"/>
      <c r="H436" s="102"/>
      <c r="I436" s="290"/>
      <c r="J436" s="85"/>
    </row>
    <row r="437" spans="1:10">
      <c r="A437" s="289"/>
      <c r="B437" s="225"/>
      <c r="C437" s="120"/>
      <c r="D437" s="172"/>
      <c r="E437" s="225"/>
      <c r="F437" s="100"/>
      <c r="G437" s="102"/>
      <c r="H437" s="102"/>
      <c r="I437" s="290"/>
      <c r="J437" s="85"/>
    </row>
    <row r="438" spans="1:10">
      <c r="A438" s="289"/>
      <c r="B438" s="225"/>
      <c r="C438" s="120"/>
      <c r="D438" s="172"/>
      <c r="E438" s="225"/>
      <c r="F438" s="100"/>
      <c r="G438" s="102"/>
      <c r="H438" s="102"/>
      <c r="I438" s="290"/>
      <c r="J438" s="85"/>
    </row>
    <row r="439" spans="1:10">
      <c r="A439" s="289"/>
      <c r="B439" s="225"/>
      <c r="C439" s="120"/>
      <c r="D439" s="172"/>
      <c r="E439" s="225"/>
      <c r="F439" s="100"/>
      <c r="G439" s="102"/>
      <c r="H439" s="102"/>
      <c r="I439" s="290"/>
      <c r="J439" s="85"/>
    </row>
    <row r="440" spans="1:10">
      <c r="A440" s="289"/>
      <c r="B440" s="225"/>
      <c r="C440" s="120"/>
      <c r="D440" s="172"/>
      <c r="E440" s="225"/>
      <c r="F440" s="100"/>
      <c r="G440" s="102"/>
      <c r="H440" s="102"/>
      <c r="I440" s="290"/>
      <c r="J440" s="85"/>
    </row>
    <row r="441" spans="1:10">
      <c r="A441" s="289"/>
      <c r="B441" s="225"/>
      <c r="C441" s="120"/>
      <c r="D441" s="172"/>
      <c r="E441" s="225"/>
      <c r="F441" s="100"/>
      <c r="G441" s="102"/>
      <c r="H441" s="102"/>
      <c r="I441" s="290"/>
      <c r="J441" s="85"/>
    </row>
    <row r="442" spans="1:10">
      <c r="A442" s="289"/>
      <c r="B442" s="225"/>
      <c r="C442" s="120"/>
      <c r="D442" s="172"/>
      <c r="E442" s="225"/>
      <c r="F442" s="100"/>
      <c r="G442" s="102"/>
      <c r="H442" s="102"/>
      <c r="I442" s="290"/>
      <c r="J442" s="85"/>
    </row>
    <row r="443" spans="1:10">
      <c r="A443" s="289"/>
      <c r="B443" s="225"/>
      <c r="C443" s="120"/>
      <c r="D443" s="172"/>
      <c r="E443" s="225"/>
      <c r="F443" s="100"/>
      <c r="G443" s="102"/>
      <c r="H443" s="102"/>
      <c r="I443" s="290"/>
      <c r="J443" s="85"/>
    </row>
    <row r="444" spans="1:10">
      <c r="A444" s="289"/>
      <c r="B444" s="225"/>
      <c r="C444" s="120"/>
      <c r="D444" s="172"/>
      <c r="E444" s="225"/>
      <c r="F444" s="100"/>
      <c r="G444" s="102"/>
      <c r="H444" s="102"/>
      <c r="I444" s="290"/>
      <c r="J444" s="85"/>
    </row>
    <row r="445" spans="1:10">
      <c r="A445" s="289"/>
      <c r="B445" s="225"/>
      <c r="C445" s="120"/>
      <c r="D445" s="172"/>
      <c r="E445" s="225"/>
      <c r="F445" s="100"/>
      <c r="G445" s="102"/>
      <c r="H445" s="102"/>
      <c r="I445" s="290"/>
      <c r="J445" s="85"/>
    </row>
    <row r="446" spans="1:10">
      <c r="A446" s="289"/>
      <c r="B446" s="225"/>
      <c r="C446" s="120"/>
      <c r="D446" s="172"/>
      <c r="E446" s="225"/>
      <c r="F446" s="100"/>
      <c r="G446" s="102"/>
      <c r="H446" s="102"/>
      <c r="I446" s="290"/>
      <c r="J446" s="85"/>
    </row>
    <row r="447" spans="1:10">
      <c r="A447" s="289"/>
      <c r="B447" s="225"/>
      <c r="C447" s="120"/>
      <c r="D447" s="172"/>
      <c r="E447" s="225"/>
      <c r="F447" s="100"/>
      <c r="G447" s="102"/>
      <c r="H447" s="102"/>
      <c r="I447" s="290"/>
      <c r="J447" s="85"/>
    </row>
    <row r="448" spans="1:10">
      <c r="A448" s="289"/>
      <c r="B448" s="225"/>
      <c r="C448" s="120"/>
      <c r="D448" s="172"/>
      <c r="E448" s="225"/>
      <c r="F448" s="100"/>
      <c r="G448" s="102"/>
      <c r="H448" s="102"/>
      <c r="I448" s="290"/>
      <c r="J448" s="85"/>
    </row>
    <row r="449" spans="1:10">
      <c r="A449" s="289"/>
      <c r="B449" s="225"/>
      <c r="C449" s="120"/>
      <c r="D449" s="172"/>
      <c r="E449" s="225"/>
      <c r="F449" s="100"/>
      <c r="G449" s="102"/>
      <c r="H449" s="102"/>
      <c r="I449" s="290"/>
      <c r="J449" s="85"/>
    </row>
    <row r="450" spans="1:10">
      <c r="A450" s="289"/>
      <c r="B450" s="225"/>
      <c r="C450" s="120"/>
      <c r="D450" s="172"/>
      <c r="E450" s="225"/>
      <c r="F450" s="100"/>
      <c r="G450" s="102"/>
      <c r="H450" s="102"/>
      <c r="I450" s="290"/>
      <c r="J450" s="85"/>
    </row>
    <row r="451" spans="1:10">
      <c r="A451" s="289"/>
      <c r="B451" s="225"/>
      <c r="C451" s="120"/>
      <c r="D451" s="172"/>
      <c r="E451" s="225"/>
      <c r="F451" s="100"/>
      <c r="G451" s="102"/>
      <c r="H451" s="102"/>
      <c r="I451" s="290"/>
      <c r="J451" s="85"/>
    </row>
    <row r="452" spans="1:10">
      <c r="A452" s="289"/>
      <c r="B452" s="225"/>
      <c r="C452" s="120"/>
      <c r="D452" s="172"/>
      <c r="E452" s="225"/>
      <c r="F452" s="100"/>
      <c r="G452" s="102"/>
      <c r="H452" s="102"/>
      <c r="I452" s="290"/>
      <c r="J452" s="85"/>
    </row>
    <row r="453" spans="1:10">
      <c r="A453" s="289"/>
      <c r="B453" s="225"/>
      <c r="C453" s="120"/>
      <c r="D453" s="172"/>
      <c r="E453" s="225"/>
      <c r="F453" s="100"/>
      <c r="G453" s="102"/>
      <c r="H453" s="102"/>
      <c r="I453" s="290"/>
      <c r="J453" s="85"/>
    </row>
    <row r="454" spans="1:10">
      <c r="A454" s="289"/>
      <c r="B454" s="225"/>
      <c r="C454" s="120"/>
      <c r="D454" s="172"/>
      <c r="E454" s="225"/>
      <c r="F454" s="100"/>
      <c r="G454" s="102"/>
      <c r="H454" s="102"/>
      <c r="I454" s="290"/>
      <c r="J454" s="85"/>
    </row>
    <row r="455" spans="1:10">
      <c r="A455" s="289"/>
      <c r="B455" s="225"/>
      <c r="C455" s="120"/>
      <c r="D455" s="172"/>
      <c r="E455" s="225"/>
      <c r="F455" s="100"/>
      <c r="G455" s="102"/>
      <c r="H455" s="102"/>
      <c r="I455" s="290"/>
      <c r="J455" s="85"/>
    </row>
    <row r="456" spans="1:10">
      <c r="A456" s="289"/>
      <c r="B456" s="225"/>
      <c r="C456" s="120"/>
      <c r="D456" s="172"/>
      <c r="E456" s="225"/>
      <c r="F456" s="100"/>
      <c r="G456" s="102"/>
      <c r="H456" s="102"/>
      <c r="I456" s="290"/>
      <c r="J456" s="85"/>
    </row>
    <row r="457" spans="1:10">
      <c r="A457" s="289"/>
      <c r="B457" s="225"/>
      <c r="C457" s="120"/>
      <c r="D457" s="172"/>
      <c r="E457" s="225"/>
      <c r="F457" s="100"/>
      <c r="G457" s="102"/>
      <c r="H457" s="102"/>
      <c r="I457" s="290"/>
      <c r="J457" s="85"/>
    </row>
    <row r="458" spans="1:10">
      <c r="A458" s="289"/>
      <c r="B458" s="225"/>
      <c r="C458" s="120"/>
      <c r="D458" s="172"/>
      <c r="E458" s="225"/>
      <c r="F458" s="100"/>
      <c r="G458" s="102"/>
      <c r="H458" s="102"/>
      <c r="I458" s="290"/>
      <c r="J458" s="85"/>
    </row>
    <row r="459" spans="1:10">
      <c r="A459" s="289"/>
      <c r="B459" s="225"/>
      <c r="C459" s="120"/>
      <c r="D459" s="172"/>
      <c r="E459" s="225"/>
      <c r="F459" s="100"/>
      <c r="G459" s="102"/>
      <c r="H459" s="102"/>
      <c r="I459" s="290"/>
      <c r="J459" s="85"/>
    </row>
    <row r="460" spans="1:10">
      <c r="A460" s="289"/>
      <c r="B460" s="225"/>
      <c r="C460" s="120"/>
      <c r="D460" s="172"/>
      <c r="E460" s="225"/>
      <c r="F460" s="100"/>
      <c r="G460" s="102"/>
      <c r="H460" s="102"/>
      <c r="I460" s="290"/>
      <c r="J460" s="85"/>
    </row>
    <row r="461" spans="1:10">
      <c r="A461" s="289"/>
      <c r="B461" s="225"/>
      <c r="C461" s="120"/>
      <c r="D461" s="172"/>
      <c r="E461" s="225"/>
      <c r="F461" s="100"/>
      <c r="G461" s="102"/>
      <c r="H461" s="102"/>
      <c r="I461" s="290"/>
      <c r="J461" s="85"/>
    </row>
    <row r="462" spans="1:10">
      <c r="A462" s="289"/>
      <c r="B462" s="225"/>
      <c r="C462" s="120"/>
      <c r="D462" s="172"/>
      <c r="E462" s="225"/>
      <c r="F462" s="100"/>
      <c r="G462" s="102"/>
      <c r="H462" s="102"/>
      <c r="I462" s="290"/>
      <c r="J462" s="85"/>
    </row>
    <row r="463" spans="1:10">
      <c r="A463" s="289"/>
      <c r="B463" s="225"/>
      <c r="C463" s="120"/>
      <c r="D463" s="172"/>
      <c r="E463" s="225"/>
      <c r="F463" s="100"/>
      <c r="G463" s="102"/>
      <c r="H463" s="102"/>
      <c r="I463" s="290"/>
      <c r="J463" s="85"/>
    </row>
    <row r="464" spans="1:10">
      <c r="A464" s="289"/>
      <c r="B464" s="225"/>
      <c r="C464" s="120"/>
      <c r="D464" s="172"/>
      <c r="E464" s="225"/>
      <c r="F464" s="100"/>
      <c r="G464" s="102"/>
      <c r="H464" s="102"/>
      <c r="I464" s="290"/>
      <c r="J464" s="85"/>
    </row>
    <row r="465" spans="1:10">
      <c r="A465" s="289"/>
      <c r="B465" s="225"/>
      <c r="C465" s="120"/>
      <c r="D465" s="172"/>
      <c r="E465" s="225"/>
      <c r="F465" s="100"/>
      <c r="G465" s="102"/>
      <c r="H465" s="102"/>
      <c r="I465" s="290"/>
      <c r="J465" s="85"/>
    </row>
    <row r="466" spans="1:10">
      <c r="A466" s="289"/>
      <c r="B466" s="225"/>
      <c r="C466" s="120"/>
      <c r="D466" s="172"/>
      <c r="E466" s="225"/>
      <c r="F466" s="100"/>
      <c r="G466" s="102"/>
      <c r="H466" s="102"/>
      <c r="I466" s="290"/>
      <c r="J466" s="85"/>
    </row>
    <row r="467" spans="1:10">
      <c r="A467" s="289"/>
      <c r="B467" s="225"/>
      <c r="C467" s="120"/>
      <c r="D467" s="172"/>
      <c r="E467" s="225"/>
      <c r="F467" s="100"/>
      <c r="G467" s="102"/>
      <c r="H467" s="102"/>
      <c r="I467" s="290"/>
      <c r="J467" s="85"/>
    </row>
    <row r="468" spans="1:10">
      <c r="A468" s="289"/>
      <c r="B468" s="225"/>
      <c r="C468" s="120"/>
      <c r="D468" s="172"/>
      <c r="E468" s="225"/>
      <c r="F468" s="100"/>
      <c r="G468" s="102"/>
      <c r="H468" s="102"/>
      <c r="I468" s="290"/>
      <c r="J468" s="85"/>
    </row>
    <row r="469" spans="1:10">
      <c r="A469" s="289"/>
      <c r="B469" s="225"/>
      <c r="C469" s="120"/>
      <c r="D469" s="172"/>
      <c r="E469" s="225"/>
      <c r="F469" s="100"/>
      <c r="G469" s="102"/>
      <c r="H469" s="102"/>
      <c r="I469" s="290"/>
      <c r="J469" s="85"/>
    </row>
    <row r="470" spans="1:10">
      <c r="A470" s="289"/>
      <c r="B470" s="225"/>
      <c r="C470" s="120"/>
      <c r="D470" s="172"/>
      <c r="E470" s="225"/>
      <c r="F470" s="100"/>
      <c r="G470" s="102"/>
      <c r="H470" s="102"/>
      <c r="I470" s="290"/>
      <c r="J470" s="85"/>
    </row>
    <row r="471" spans="1:10">
      <c r="A471" s="289"/>
      <c r="B471" s="225"/>
      <c r="C471" s="120"/>
      <c r="D471" s="172"/>
      <c r="E471" s="225"/>
      <c r="F471" s="100"/>
      <c r="G471" s="102"/>
      <c r="H471" s="102"/>
      <c r="I471" s="290"/>
      <c r="J471" s="85"/>
    </row>
    <row r="472" spans="1:10">
      <c r="A472" s="289"/>
      <c r="B472" s="225"/>
      <c r="C472" s="120"/>
      <c r="D472" s="172"/>
      <c r="E472" s="225"/>
      <c r="F472" s="100"/>
      <c r="G472" s="102"/>
      <c r="H472" s="102"/>
      <c r="I472" s="290"/>
      <c r="J472" s="85"/>
    </row>
    <row r="473" spans="1:10">
      <c r="A473" s="289"/>
      <c r="B473" s="225"/>
      <c r="C473" s="120"/>
      <c r="D473" s="172"/>
      <c r="E473" s="225"/>
      <c r="F473" s="100"/>
      <c r="G473" s="102"/>
      <c r="H473" s="102"/>
      <c r="I473" s="290"/>
      <c r="J473" s="85"/>
    </row>
    <row r="474" spans="1:10">
      <c r="A474" s="289"/>
      <c r="B474" s="225"/>
      <c r="C474" s="120"/>
      <c r="D474" s="172"/>
      <c r="E474" s="225"/>
      <c r="F474" s="100"/>
      <c r="G474" s="102"/>
      <c r="H474" s="102"/>
      <c r="I474" s="290"/>
      <c r="J474" s="85"/>
    </row>
    <row r="475" spans="1:10">
      <c r="A475" s="289"/>
      <c r="B475" s="225"/>
      <c r="C475" s="120"/>
      <c r="D475" s="172"/>
      <c r="E475" s="225"/>
      <c r="F475" s="100"/>
      <c r="G475" s="102"/>
      <c r="H475" s="102"/>
      <c r="I475" s="290"/>
      <c r="J475" s="85"/>
    </row>
    <row r="476" spans="1:10">
      <c r="A476" s="289"/>
      <c r="B476" s="225"/>
      <c r="C476" s="120"/>
      <c r="D476" s="172"/>
      <c r="E476" s="225"/>
      <c r="F476" s="100"/>
      <c r="G476" s="102"/>
      <c r="H476" s="102"/>
      <c r="I476" s="290"/>
      <c r="J476" s="85"/>
    </row>
    <row r="477" spans="1:10">
      <c r="A477" s="289"/>
      <c r="B477" s="225"/>
      <c r="C477" s="120"/>
      <c r="D477" s="172"/>
      <c r="E477" s="225"/>
      <c r="F477" s="100"/>
      <c r="G477" s="102"/>
      <c r="H477" s="102"/>
      <c r="I477" s="290"/>
      <c r="J477" s="85"/>
    </row>
    <row r="478" spans="1:10">
      <c r="A478" s="289"/>
      <c r="B478" s="225"/>
      <c r="C478" s="120"/>
      <c r="D478" s="172"/>
      <c r="E478" s="225"/>
      <c r="F478" s="100"/>
      <c r="G478" s="102"/>
      <c r="H478" s="102"/>
      <c r="I478" s="290"/>
      <c r="J478" s="85"/>
    </row>
    <row r="479" spans="1:10">
      <c r="A479" s="289"/>
      <c r="B479" s="225"/>
      <c r="C479" s="120"/>
      <c r="D479" s="172"/>
      <c r="E479" s="225"/>
      <c r="F479" s="100"/>
      <c r="G479" s="102"/>
      <c r="H479" s="102"/>
      <c r="I479" s="290"/>
      <c r="J479" s="85"/>
    </row>
    <row r="480" spans="1:10">
      <c r="A480" s="289"/>
      <c r="B480" s="225"/>
      <c r="C480" s="120"/>
      <c r="D480" s="172"/>
      <c r="E480" s="225"/>
      <c r="F480" s="100"/>
      <c r="G480" s="102"/>
      <c r="H480" s="102"/>
      <c r="I480" s="290"/>
      <c r="J480" s="85"/>
    </row>
    <row r="481" spans="1:10">
      <c r="A481" s="289"/>
      <c r="B481" s="225"/>
      <c r="C481" s="120"/>
      <c r="D481" s="172"/>
      <c r="E481" s="225"/>
      <c r="F481" s="100"/>
      <c r="G481" s="102"/>
      <c r="H481" s="102"/>
      <c r="I481" s="290"/>
      <c r="J481" s="85"/>
    </row>
    <row r="482" spans="1:10">
      <c r="A482" s="289"/>
      <c r="B482" s="225"/>
      <c r="C482" s="120"/>
      <c r="D482" s="172"/>
      <c r="E482" s="225"/>
      <c r="F482" s="100"/>
      <c r="G482" s="102"/>
      <c r="H482" s="102"/>
      <c r="I482" s="290"/>
      <c r="J482" s="85"/>
    </row>
    <row r="483" spans="1:10">
      <c r="A483" s="289"/>
      <c r="B483" s="225"/>
      <c r="C483" s="120"/>
      <c r="D483" s="172"/>
      <c r="E483" s="225"/>
      <c r="F483" s="100"/>
      <c r="G483" s="102"/>
      <c r="H483" s="102"/>
      <c r="I483" s="290"/>
      <c r="J483" s="85"/>
    </row>
    <row r="484" spans="1:10">
      <c r="A484" s="289"/>
      <c r="B484" s="225"/>
      <c r="C484" s="120"/>
      <c r="D484" s="172"/>
      <c r="E484" s="225"/>
      <c r="F484" s="100"/>
      <c r="G484" s="102"/>
      <c r="H484" s="102"/>
      <c r="I484" s="290"/>
      <c r="J484" s="85"/>
    </row>
    <row r="485" spans="1:10">
      <c r="A485" s="289"/>
      <c r="B485" s="225"/>
      <c r="C485" s="120"/>
      <c r="D485" s="172"/>
      <c r="E485" s="225"/>
      <c r="F485" s="100"/>
      <c r="G485" s="102"/>
      <c r="H485" s="102"/>
      <c r="I485" s="290"/>
      <c r="J485" s="85"/>
    </row>
    <row r="486" spans="1:10">
      <c r="A486" s="289"/>
      <c r="B486" s="225"/>
      <c r="C486" s="120"/>
      <c r="D486" s="172"/>
      <c r="E486" s="225"/>
      <c r="F486" s="100"/>
      <c r="G486" s="102"/>
      <c r="H486" s="102"/>
      <c r="I486" s="290"/>
      <c r="J486" s="85"/>
    </row>
    <row r="487" spans="1:10">
      <c r="A487" s="289"/>
      <c r="B487" s="225"/>
      <c r="C487" s="120"/>
      <c r="D487" s="172"/>
      <c r="E487" s="225"/>
      <c r="F487" s="100"/>
      <c r="G487" s="102"/>
      <c r="H487" s="102"/>
      <c r="I487" s="290"/>
      <c r="J487" s="85"/>
    </row>
    <row r="488" spans="1:10">
      <c r="A488" s="289"/>
      <c r="B488" s="225"/>
      <c r="C488" s="120"/>
      <c r="D488" s="172"/>
      <c r="E488" s="225"/>
      <c r="F488" s="100"/>
      <c r="G488" s="102"/>
      <c r="H488" s="102"/>
      <c r="I488" s="290"/>
      <c r="J488" s="85"/>
    </row>
    <row r="489" spans="1:10">
      <c r="A489" s="289"/>
      <c r="B489" s="225"/>
      <c r="C489" s="120"/>
      <c r="D489" s="172"/>
      <c r="E489" s="225"/>
      <c r="F489" s="100"/>
      <c r="G489" s="102"/>
      <c r="H489" s="102"/>
      <c r="I489" s="290"/>
      <c r="J489" s="85"/>
    </row>
    <row r="490" spans="1:10">
      <c r="A490" s="289"/>
      <c r="B490" s="225"/>
      <c r="C490" s="120"/>
      <c r="D490" s="172"/>
      <c r="E490" s="225"/>
      <c r="F490" s="100"/>
      <c r="G490" s="102"/>
      <c r="H490" s="102"/>
      <c r="I490" s="290"/>
      <c r="J490" s="85"/>
    </row>
    <row r="491" spans="1:10">
      <c r="A491" s="289"/>
      <c r="B491" s="225"/>
      <c r="C491" s="120"/>
      <c r="D491" s="172"/>
      <c r="E491" s="225"/>
      <c r="F491" s="100"/>
      <c r="G491" s="102"/>
      <c r="H491" s="102"/>
      <c r="I491" s="290"/>
      <c r="J491" s="85"/>
    </row>
    <row r="492" spans="1:10">
      <c r="A492" s="289"/>
      <c r="B492" s="225"/>
      <c r="C492" s="120"/>
      <c r="D492" s="172"/>
      <c r="E492" s="225"/>
      <c r="F492" s="100"/>
      <c r="G492" s="102"/>
      <c r="H492" s="102"/>
      <c r="I492" s="290"/>
      <c r="J492" s="85"/>
    </row>
    <row r="493" spans="1:10">
      <c r="A493" s="289"/>
      <c r="B493" s="225"/>
      <c r="C493" s="120"/>
      <c r="D493" s="172"/>
      <c r="E493" s="225"/>
      <c r="F493" s="100"/>
      <c r="G493" s="102"/>
      <c r="H493" s="102"/>
      <c r="I493" s="290"/>
      <c r="J493" s="85"/>
    </row>
    <row r="494" spans="1:10">
      <c r="A494" s="289"/>
      <c r="B494" s="225"/>
      <c r="C494" s="120"/>
      <c r="D494" s="172"/>
      <c r="E494" s="225"/>
      <c r="F494" s="100"/>
      <c r="G494" s="102"/>
      <c r="H494" s="102"/>
      <c r="I494" s="290"/>
      <c r="J494" s="85"/>
    </row>
    <row r="495" spans="1:10">
      <c r="A495" s="289"/>
      <c r="B495" s="225"/>
      <c r="C495" s="120"/>
      <c r="D495" s="172"/>
      <c r="E495" s="225"/>
      <c r="F495" s="100"/>
      <c r="G495" s="102"/>
      <c r="H495" s="102"/>
      <c r="I495" s="290"/>
      <c r="J495" s="85"/>
    </row>
    <row r="496" spans="1:10">
      <c r="A496" s="289"/>
      <c r="B496" s="225"/>
      <c r="C496" s="120"/>
      <c r="D496" s="172"/>
      <c r="E496" s="225"/>
      <c r="F496" s="100"/>
      <c r="G496" s="102"/>
      <c r="H496" s="102"/>
      <c r="I496" s="290"/>
      <c r="J496" s="85"/>
    </row>
    <row r="497" spans="1:10">
      <c r="A497" s="289"/>
      <c r="B497" s="225"/>
      <c r="C497" s="120"/>
      <c r="D497" s="172"/>
      <c r="E497" s="225"/>
      <c r="F497" s="100"/>
      <c r="G497" s="102"/>
      <c r="H497" s="102"/>
      <c r="I497" s="290"/>
      <c r="J497" s="85"/>
    </row>
    <row r="498" spans="1:10">
      <c r="A498" s="289"/>
      <c r="B498" s="225"/>
      <c r="C498" s="120"/>
      <c r="D498" s="172"/>
      <c r="E498" s="225"/>
      <c r="F498" s="100"/>
      <c r="G498" s="102"/>
      <c r="H498" s="102"/>
      <c r="I498" s="290"/>
      <c r="J498" s="85"/>
    </row>
    <row r="499" spans="1:10">
      <c r="A499" s="289"/>
      <c r="B499" s="225"/>
      <c r="C499" s="120"/>
      <c r="D499" s="172"/>
      <c r="E499" s="225"/>
      <c r="F499" s="100"/>
      <c r="G499" s="102"/>
      <c r="H499" s="102"/>
      <c r="I499" s="290"/>
      <c r="J499" s="85"/>
    </row>
    <row r="500" spans="1:10">
      <c r="A500" s="289"/>
      <c r="B500" s="225"/>
      <c r="C500" s="120"/>
      <c r="D500" s="172"/>
      <c r="E500" s="225"/>
      <c r="F500" s="100"/>
      <c r="G500" s="102"/>
      <c r="H500" s="102"/>
      <c r="I500" s="290"/>
      <c r="J500" s="85"/>
    </row>
    <row r="501" spans="1:10">
      <c r="A501" s="289"/>
      <c r="B501" s="225"/>
      <c r="C501" s="120"/>
      <c r="D501" s="172"/>
      <c r="E501" s="225"/>
      <c r="F501" s="100"/>
      <c r="G501" s="102"/>
      <c r="H501" s="102"/>
      <c r="I501" s="290"/>
      <c r="J501" s="85"/>
    </row>
    <row r="502" spans="1:10">
      <c r="A502" s="289"/>
      <c r="B502" s="225"/>
      <c r="C502" s="120"/>
      <c r="D502" s="172"/>
      <c r="E502" s="225"/>
      <c r="F502" s="100"/>
      <c r="G502" s="102"/>
      <c r="H502" s="102"/>
      <c r="I502" s="290"/>
      <c r="J502" s="85"/>
    </row>
    <row r="503" spans="1:10">
      <c r="A503" s="289"/>
      <c r="B503" s="225"/>
      <c r="C503" s="120"/>
      <c r="D503" s="172"/>
      <c r="E503" s="225"/>
      <c r="F503" s="100"/>
      <c r="G503" s="102"/>
      <c r="H503" s="102"/>
      <c r="I503" s="290"/>
      <c r="J503" s="85"/>
    </row>
    <row r="504" spans="1:10">
      <c r="A504" s="289"/>
      <c r="B504" s="225"/>
      <c r="C504" s="120"/>
      <c r="D504" s="172"/>
      <c r="E504" s="225"/>
      <c r="F504" s="100"/>
      <c r="G504" s="102"/>
      <c r="H504" s="102"/>
      <c r="I504" s="290"/>
      <c r="J504" s="85"/>
    </row>
    <row r="505" spans="1:10">
      <c r="A505" s="289"/>
      <c r="B505" s="225"/>
      <c r="C505" s="120"/>
      <c r="D505" s="172"/>
      <c r="E505" s="225"/>
      <c r="F505" s="100"/>
      <c r="G505" s="102"/>
      <c r="H505" s="102"/>
      <c r="I505" s="290"/>
      <c r="J505" s="85"/>
    </row>
    <row r="506" spans="1:10">
      <c r="A506" s="289"/>
      <c r="B506" s="225"/>
      <c r="C506" s="120"/>
      <c r="D506" s="172"/>
      <c r="E506" s="225"/>
      <c r="F506" s="100"/>
      <c r="G506" s="102"/>
      <c r="H506" s="102"/>
      <c r="I506" s="290"/>
      <c r="J506" s="85"/>
    </row>
    <row r="507" spans="1:10">
      <c r="A507" s="289"/>
      <c r="B507" s="225"/>
      <c r="C507" s="120"/>
      <c r="D507" s="172"/>
      <c r="E507" s="225"/>
      <c r="F507" s="100"/>
      <c r="G507" s="102"/>
      <c r="H507" s="102"/>
      <c r="I507" s="290"/>
      <c r="J507" s="85"/>
    </row>
    <row r="508" spans="1:10">
      <c r="A508" s="289"/>
      <c r="B508" s="225"/>
      <c r="C508" s="120"/>
      <c r="D508" s="172"/>
      <c r="E508" s="225"/>
      <c r="F508" s="100"/>
      <c r="G508" s="102"/>
      <c r="H508" s="102"/>
      <c r="I508" s="290"/>
      <c r="J508" s="85"/>
    </row>
    <row r="509" spans="1:10">
      <c r="A509" s="289"/>
      <c r="B509" s="225"/>
      <c r="C509" s="120"/>
      <c r="D509" s="172"/>
      <c r="E509" s="225"/>
      <c r="F509" s="100"/>
      <c r="G509" s="102"/>
      <c r="H509" s="102"/>
      <c r="I509" s="290"/>
      <c r="J509" s="85"/>
    </row>
    <row r="510" spans="1:10">
      <c r="A510" s="289"/>
      <c r="B510" s="225"/>
      <c r="C510" s="120"/>
      <c r="D510" s="172"/>
      <c r="E510" s="225"/>
      <c r="F510" s="100"/>
      <c r="G510" s="102"/>
      <c r="H510" s="102"/>
      <c r="I510" s="290"/>
      <c r="J510" s="85"/>
    </row>
    <row r="511" spans="1:10">
      <c r="A511" s="289"/>
      <c r="B511" s="225"/>
      <c r="C511" s="120"/>
      <c r="D511" s="172"/>
      <c r="E511" s="225"/>
      <c r="F511" s="100"/>
      <c r="G511" s="102"/>
      <c r="H511" s="102"/>
      <c r="I511" s="290"/>
      <c r="J511" s="85"/>
    </row>
    <row r="512" spans="1:10">
      <c r="A512" s="289"/>
      <c r="B512" s="225"/>
      <c r="C512" s="120"/>
      <c r="D512" s="172"/>
      <c r="E512" s="225"/>
      <c r="F512" s="100"/>
      <c r="G512" s="102"/>
      <c r="H512" s="102"/>
      <c r="I512" s="290"/>
      <c r="J512" s="85"/>
    </row>
    <row r="513" spans="1:10">
      <c r="A513" s="289"/>
      <c r="B513" s="225"/>
      <c r="C513" s="120"/>
      <c r="D513" s="172"/>
      <c r="E513" s="225"/>
      <c r="F513" s="100"/>
      <c r="G513" s="102"/>
      <c r="H513" s="102"/>
      <c r="I513" s="290"/>
      <c r="J513" s="85"/>
    </row>
    <row r="514" spans="1:10">
      <c r="A514" s="289"/>
      <c r="B514" s="225"/>
      <c r="C514" s="120"/>
      <c r="D514" s="172"/>
      <c r="E514" s="225"/>
      <c r="F514" s="100"/>
      <c r="G514" s="102"/>
      <c r="H514" s="102"/>
      <c r="I514" s="290"/>
      <c r="J514" s="85"/>
    </row>
    <row r="515" spans="1:10">
      <c r="A515" s="289"/>
      <c r="B515" s="225"/>
      <c r="C515" s="120"/>
      <c r="D515" s="172"/>
      <c r="E515" s="225"/>
      <c r="F515" s="100"/>
      <c r="G515" s="102"/>
      <c r="H515" s="102"/>
      <c r="I515" s="290"/>
      <c r="J515" s="85"/>
    </row>
    <row r="516" spans="1:10">
      <c r="A516" s="289"/>
      <c r="B516" s="225"/>
      <c r="C516" s="120"/>
      <c r="D516" s="172"/>
      <c r="E516" s="225"/>
      <c r="F516" s="100"/>
      <c r="G516" s="102"/>
      <c r="H516" s="102"/>
      <c r="I516" s="290"/>
      <c r="J516" s="85"/>
    </row>
    <row r="517" spans="1:10">
      <c r="A517" s="289"/>
      <c r="B517" s="225"/>
      <c r="C517" s="120"/>
      <c r="D517" s="172"/>
      <c r="E517" s="225"/>
      <c r="F517" s="100"/>
      <c r="G517" s="102"/>
      <c r="H517" s="102"/>
      <c r="I517" s="290"/>
      <c r="J517" s="85"/>
    </row>
    <row r="518" spans="1:10">
      <c r="A518" s="289"/>
      <c r="B518" s="225"/>
      <c r="C518" s="120"/>
      <c r="D518" s="172"/>
      <c r="E518" s="225"/>
      <c r="F518" s="100"/>
      <c r="G518" s="102"/>
      <c r="H518" s="102"/>
      <c r="I518" s="290"/>
      <c r="J518" s="85"/>
    </row>
    <row r="519" spans="1:10">
      <c r="A519" s="289"/>
      <c r="B519" s="225"/>
      <c r="C519" s="120"/>
      <c r="D519" s="172"/>
      <c r="E519" s="225"/>
      <c r="F519" s="100"/>
      <c r="G519" s="102"/>
      <c r="H519" s="102"/>
      <c r="I519" s="290"/>
      <c r="J519" s="85"/>
    </row>
    <row r="520" spans="1:10">
      <c r="A520" s="289"/>
      <c r="B520" s="225"/>
      <c r="C520" s="120"/>
      <c r="D520" s="172"/>
      <c r="E520" s="225"/>
      <c r="F520" s="100"/>
      <c r="G520" s="102"/>
      <c r="H520" s="102"/>
      <c r="I520" s="290"/>
      <c r="J520" s="85"/>
    </row>
    <row r="521" spans="1:10">
      <c r="A521" s="289"/>
      <c r="B521" s="225"/>
      <c r="C521" s="120"/>
      <c r="D521" s="172"/>
      <c r="E521" s="225"/>
      <c r="F521" s="100"/>
      <c r="G521" s="102"/>
      <c r="H521" s="102"/>
      <c r="I521" s="290"/>
      <c r="J521" s="85"/>
    </row>
    <row r="522" spans="1:10">
      <c r="A522" s="289"/>
      <c r="B522" s="225"/>
      <c r="C522" s="120"/>
      <c r="D522" s="172"/>
      <c r="E522" s="225"/>
      <c r="F522" s="100"/>
      <c r="G522" s="102"/>
      <c r="H522" s="102"/>
      <c r="I522" s="290"/>
      <c r="J522" s="85"/>
    </row>
    <row r="523" spans="1:10">
      <c r="A523" s="289"/>
      <c r="B523" s="225"/>
      <c r="C523" s="120"/>
      <c r="D523" s="172"/>
      <c r="E523" s="225"/>
      <c r="F523" s="100"/>
      <c r="G523" s="102"/>
      <c r="H523" s="102"/>
      <c r="I523" s="290"/>
      <c r="J523" s="85"/>
    </row>
    <row r="524" spans="1:10">
      <c r="A524" s="289"/>
      <c r="B524" s="225"/>
      <c r="C524" s="120"/>
      <c r="D524" s="172"/>
      <c r="E524" s="225"/>
      <c r="F524" s="100"/>
      <c r="G524" s="102"/>
      <c r="H524" s="102"/>
      <c r="I524" s="290"/>
      <c r="J524" s="85"/>
    </row>
    <row r="525" spans="1:10">
      <c r="A525" s="289"/>
      <c r="B525" s="225"/>
      <c r="C525" s="120"/>
      <c r="D525" s="172"/>
      <c r="E525" s="225"/>
      <c r="F525" s="100"/>
      <c r="G525" s="102"/>
      <c r="H525" s="102"/>
      <c r="I525" s="290"/>
      <c r="J525" s="85"/>
    </row>
    <row r="526" spans="1:10">
      <c r="A526" s="289"/>
      <c r="B526" s="225"/>
      <c r="C526" s="120"/>
      <c r="D526" s="172"/>
      <c r="E526" s="225"/>
      <c r="F526" s="100"/>
      <c r="G526" s="102"/>
      <c r="H526" s="102"/>
      <c r="I526" s="290"/>
      <c r="J526" s="85"/>
    </row>
    <row r="527" spans="1:10">
      <c r="A527" s="289"/>
      <c r="B527" s="225"/>
      <c r="C527" s="120"/>
      <c r="D527" s="172"/>
      <c r="E527" s="225"/>
      <c r="F527" s="100"/>
      <c r="G527" s="102"/>
      <c r="H527" s="102"/>
      <c r="I527" s="290"/>
      <c r="J527" s="85"/>
    </row>
    <row r="528" spans="1:10">
      <c r="A528" s="289"/>
      <c r="B528" s="225"/>
      <c r="C528" s="120"/>
      <c r="D528" s="172"/>
      <c r="E528" s="225"/>
      <c r="F528" s="100"/>
      <c r="G528" s="102"/>
      <c r="H528" s="102"/>
      <c r="I528" s="290"/>
      <c r="J528" s="85"/>
    </row>
    <row r="529" spans="1:10">
      <c r="A529" s="289"/>
      <c r="B529" s="225"/>
      <c r="C529" s="120"/>
      <c r="D529" s="172"/>
      <c r="E529" s="225"/>
      <c r="F529" s="100"/>
      <c r="G529" s="102"/>
      <c r="H529" s="102"/>
      <c r="I529" s="290"/>
      <c r="J529" s="85"/>
    </row>
    <row r="530" spans="1:10">
      <c r="A530" s="289"/>
      <c r="B530" s="225"/>
      <c r="C530" s="120"/>
      <c r="D530" s="172"/>
      <c r="E530" s="225"/>
      <c r="F530" s="100"/>
      <c r="G530" s="102"/>
      <c r="H530" s="102"/>
      <c r="I530" s="290"/>
      <c r="J530" s="85"/>
    </row>
    <row r="531" spans="1:10">
      <c r="A531" s="289"/>
      <c r="B531" s="225"/>
      <c r="C531" s="120"/>
      <c r="D531" s="172"/>
      <c r="E531" s="225"/>
      <c r="F531" s="100"/>
      <c r="G531" s="102"/>
      <c r="H531" s="102"/>
      <c r="I531" s="290"/>
      <c r="J531" s="85"/>
    </row>
    <row r="532" spans="1:10">
      <c r="A532" s="289"/>
      <c r="B532" s="225"/>
      <c r="C532" s="120"/>
      <c r="D532" s="172"/>
      <c r="E532" s="225"/>
      <c r="F532" s="100"/>
      <c r="G532" s="102"/>
      <c r="H532" s="102"/>
      <c r="I532" s="290"/>
      <c r="J532" s="85"/>
    </row>
    <row r="533" spans="1:10">
      <c r="A533" s="289"/>
      <c r="B533" s="225"/>
      <c r="C533" s="120"/>
      <c r="D533" s="172"/>
      <c r="E533" s="225"/>
      <c r="F533" s="100"/>
      <c r="G533" s="102"/>
      <c r="H533" s="102"/>
      <c r="I533" s="290"/>
      <c r="J533" s="85"/>
    </row>
    <row r="534" spans="1:10">
      <c r="A534" s="289"/>
      <c r="B534" s="225"/>
      <c r="C534" s="120"/>
      <c r="D534" s="172"/>
      <c r="E534" s="225"/>
      <c r="F534" s="100"/>
      <c r="G534" s="102"/>
      <c r="H534" s="102"/>
      <c r="I534" s="290"/>
      <c r="J534" s="85"/>
    </row>
    <row r="535" spans="1:10">
      <c r="A535" s="289"/>
      <c r="B535" s="225"/>
      <c r="C535" s="120"/>
      <c r="D535" s="172"/>
      <c r="E535" s="225"/>
      <c r="F535" s="100"/>
      <c r="G535" s="102"/>
      <c r="H535" s="102"/>
      <c r="I535" s="290"/>
      <c r="J535" s="85"/>
    </row>
    <row r="536" spans="1:10">
      <c r="A536" s="289"/>
      <c r="B536" s="225"/>
      <c r="C536" s="120"/>
      <c r="D536" s="172"/>
      <c r="E536" s="225"/>
      <c r="F536" s="100"/>
      <c r="G536" s="102"/>
      <c r="H536" s="102"/>
      <c r="I536" s="290"/>
      <c r="J536" s="85"/>
    </row>
    <row r="537" spans="1:10">
      <c r="A537" s="289"/>
      <c r="B537" s="225"/>
      <c r="C537" s="120"/>
      <c r="D537" s="172"/>
      <c r="E537" s="225"/>
      <c r="F537" s="100"/>
      <c r="G537" s="102"/>
      <c r="H537" s="102"/>
      <c r="I537" s="290"/>
      <c r="J537" s="85"/>
    </row>
    <row r="538" spans="1:10">
      <c r="A538" s="289"/>
      <c r="B538" s="225"/>
      <c r="C538" s="120"/>
      <c r="D538" s="172"/>
      <c r="E538" s="225"/>
      <c r="F538" s="100"/>
      <c r="G538" s="102"/>
      <c r="H538" s="102"/>
      <c r="I538" s="290"/>
      <c r="J538" s="85"/>
    </row>
    <row r="539" spans="1:10">
      <c r="A539" s="289"/>
      <c r="B539" s="225"/>
      <c r="C539" s="120"/>
      <c r="D539" s="172"/>
      <c r="E539" s="225"/>
      <c r="F539" s="100"/>
      <c r="G539" s="102"/>
      <c r="H539" s="102"/>
      <c r="I539" s="290"/>
      <c r="J539" s="85"/>
    </row>
    <row r="540" spans="1:10">
      <c r="A540" s="289"/>
      <c r="B540" s="225"/>
      <c r="C540" s="120"/>
      <c r="D540" s="172"/>
      <c r="E540" s="225"/>
      <c r="F540" s="100"/>
      <c r="G540" s="102"/>
      <c r="H540" s="102"/>
      <c r="I540" s="290"/>
      <c r="J540" s="85"/>
    </row>
    <row r="541" spans="1:10">
      <c r="A541" s="289"/>
      <c r="B541" s="225"/>
      <c r="C541" s="120"/>
      <c r="D541" s="172"/>
      <c r="E541" s="225"/>
      <c r="F541" s="100"/>
      <c r="G541" s="102"/>
      <c r="H541" s="102"/>
      <c r="I541" s="290"/>
      <c r="J541" s="85"/>
    </row>
    <row r="542" spans="1:10">
      <c r="A542" s="289"/>
      <c r="B542" s="225"/>
      <c r="C542" s="120"/>
      <c r="D542" s="172"/>
      <c r="E542" s="225"/>
      <c r="F542" s="100"/>
      <c r="G542" s="102"/>
      <c r="H542" s="102"/>
      <c r="I542" s="290"/>
      <c r="J542" s="85"/>
    </row>
    <row r="543" spans="1:10">
      <c r="A543" s="289"/>
      <c r="B543" s="225"/>
      <c r="C543" s="120"/>
      <c r="D543" s="172"/>
      <c r="E543" s="225"/>
      <c r="F543" s="100"/>
      <c r="G543" s="102"/>
      <c r="H543" s="102"/>
      <c r="I543" s="290"/>
      <c r="J543" s="85"/>
    </row>
    <row r="544" spans="1:10">
      <c r="A544" s="289"/>
      <c r="B544" s="225"/>
      <c r="C544" s="120"/>
      <c r="D544" s="172"/>
      <c r="E544" s="225"/>
      <c r="F544" s="100"/>
      <c r="G544" s="102"/>
      <c r="H544" s="102"/>
      <c r="I544" s="290"/>
      <c r="J544" s="85"/>
    </row>
    <row r="545" spans="1:10">
      <c r="A545" s="289"/>
      <c r="B545" s="225"/>
      <c r="C545" s="120"/>
      <c r="D545" s="172"/>
      <c r="E545" s="225"/>
      <c r="F545" s="100"/>
      <c r="G545" s="102"/>
      <c r="H545" s="102"/>
      <c r="I545" s="290"/>
      <c r="J545" s="85"/>
    </row>
    <row r="546" spans="1:10">
      <c r="A546" s="289"/>
      <c r="B546" s="225"/>
      <c r="C546" s="120"/>
      <c r="D546" s="172"/>
      <c r="E546" s="225"/>
      <c r="F546" s="100"/>
      <c r="G546" s="102"/>
      <c r="H546" s="102"/>
      <c r="I546" s="290"/>
      <c r="J546" s="85"/>
    </row>
    <row r="547" spans="1:10">
      <c r="A547" s="289"/>
      <c r="B547" s="225"/>
      <c r="C547" s="120"/>
      <c r="D547" s="172"/>
      <c r="E547" s="225"/>
      <c r="F547" s="100"/>
      <c r="G547" s="102"/>
      <c r="H547" s="102"/>
      <c r="I547" s="290"/>
      <c r="J547" s="85"/>
    </row>
    <row r="548" spans="1:10">
      <c r="A548" s="289"/>
      <c r="B548" s="225"/>
      <c r="C548" s="120"/>
      <c r="D548" s="172"/>
      <c r="E548" s="225"/>
      <c r="F548" s="100"/>
      <c r="G548" s="102"/>
      <c r="H548" s="102"/>
      <c r="I548" s="290"/>
      <c r="J548" s="85"/>
    </row>
    <row r="549" spans="1:10">
      <c r="A549" s="289"/>
      <c r="B549" s="225"/>
      <c r="C549" s="120"/>
      <c r="D549" s="172"/>
      <c r="E549" s="225"/>
      <c r="F549" s="100"/>
      <c r="G549" s="102"/>
      <c r="H549" s="102"/>
      <c r="I549" s="290"/>
      <c r="J549" s="85"/>
    </row>
    <row r="550" spans="1:10">
      <c r="A550" s="289"/>
      <c r="B550" s="225"/>
      <c r="C550" s="120"/>
      <c r="D550" s="172"/>
      <c r="E550" s="225"/>
      <c r="F550" s="100"/>
      <c r="G550" s="102"/>
      <c r="H550" s="102"/>
      <c r="I550" s="290"/>
      <c r="J550" s="85"/>
    </row>
    <row r="551" spans="1:10">
      <c r="A551" s="289"/>
      <c r="B551" s="225"/>
      <c r="C551" s="120"/>
      <c r="D551" s="172"/>
      <c r="E551" s="225"/>
      <c r="F551" s="100"/>
      <c r="G551" s="102"/>
      <c r="H551" s="102"/>
      <c r="I551" s="290"/>
      <c r="J551" s="85"/>
    </row>
    <row r="552" spans="1:10">
      <c r="A552" s="289"/>
      <c r="B552" s="225"/>
      <c r="C552" s="120"/>
      <c r="D552" s="172"/>
      <c r="E552" s="225"/>
      <c r="F552" s="100"/>
      <c r="G552" s="102"/>
      <c r="H552" s="102"/>
      <c r="I552" s="290"/>
      <c r="J552" s="85"/>
    </row>
    <row r="553" spans="1:10">
      <c r="A553" s="289"/>
      <c r="B553" s="225"/>
      <c r="C553" s="120"/>
      <c r="D553" s="172"/>
      <c r="E553" s="225"/>
      <c r="F553" s="100"/>
      <c r="G553" s="102"/>
      <c r="H553" s="102"/>
      <c r="I553" s="290"/>
      <c r="J553" s="85"/>
    </row>
    <row r="554" spans="1:10">
      <c r="A554" s="289"/>
      <c r="B554" s="225"/>
      <c r="C554" s="120"/>
      <c r="D554" s="172"/>
      <c r="E554" s="225"/>
      <c r="F554" s="100"/>
      <c r="G554" s="102"/>
      <c r="H554" s="102"/>
      <c r="I554" s="290"/>
      <c r="J554" s="85"/>
    </row>
    <row r="555" spans="1:10">
      <c r="A555" s="289"/>
      <c r="B555" s="225"/>
      <c r="C555" s="120"/>
      <c r="D555" s="172"/>
      <c r="E555" s="225"/>
      <c r="F555" s="100"/>
      <c r="G555" s="102"/>
      <c r="H555" s="102"/>
      <c r="I555" s="290"/>
      <c r="J555" s="85"/>
    </row>
    <row r="556" spans="1:10">
      <c r="A556" s="289"/>
      <c r="B556" s="225"/>
      <c r="C556" s="120"/>
      <c r="D556" s="172"/>
      <c r="E556" s="225"/>
      <c r="F556" s="100"/>
      <c r="G556" s="102"/>
      <c r="H556" s="102"/>
      <c r="I556" s="290"/>
      <c r="J556" s="85"/>
    </row>
    <row r="557" spans="1:10">
      <c r="A557" s="289"/>
      <c r="B557" s="225"/>
      <c r="C557" s="120"/>
      <c r="D557" s="172"/>
      <c r="E557" s="225"/>
      <c r="F557" s="100"/>
      <c r="G557" s="102"/>
      <c r="H557" s="102"/>
      <c r="I557" s="290"/>
      <c r="J557" s="85"/>
    </row>
    <row r="558" spans="1:10">
      <c r="A558" s="289"/>
      <c r="B558" s="225"/>
      <c r="C558" s="120"/>
      <c r="D558" s="172"/>
      <c r="E558" s="225"/>
      <c r="F558" s="100"/>
      <c r="G558" s="102"/>
      <c r="H558" s="102"/>
      <c r="I558" s="290"/>
      <c r="J558" s="85"/>
    </row>
    <row r="559" spans="1:10">
      <c r="A559" s="289"/>
      <c r="B559" s="225"/>
      <c r="C559" s="120"/>
      <c r="D559" s="172"/>
      <c r="E559" s="225"/>
      <c r="F559" s="100"/>
      <c r="G559" s="102"/>
      <c r="H559" s="102"/>
      <c r="I559" s="290"/>
      <c r="J559" s="85"/>
    </row>
    <row r="560" spans="1:10">
      <c r="A560" s="289"/>
      <c r="B560" s="225"/>
      <c r="C560" s="120"/>
      <c r="D560" s="172"/>
      <c r="E560" s="225"/>
      <c r="F560" s="100"/>
      <c r="G560" s="102"/>
      <c r="H560" s="102"/>
      <c r="I560" s="290"/>
      <c r="J560" s="85"/>
    </row>
    <row r="561" spans="1:10">
      <c r="A561" s="289"/>
      <c r="B561" s="225"/>
      <c r="C561" s="120"/>
      <c r="D561" s="172"/>
      <c r="E561" s="225"/>
      <c r="F561" s="100"/>
      <c r="G561" s="102"/>
      <c r="H561" s="102"/>
      <c r="I561" s="290"/>
      <c r="J561" s="85"/>
    </row>
    <row r="562" spans="1:10">
      <c r="A562" s="289"/>
      <c r="B562" s="225"/>
      <c r="C562" s="120"/>
      <c r="D562" s="172"/>
      <c r="E562" s="225"/>
      <c r="F562" s="100"/>
      <c r="G562" s="102"/>
      <c r="H562" s="102"/>
      <c r="I562" s="290"/>
      <c r="J562" s="85"/>
    </row>
    <row r="563" spans="1:10">
      <c r="A563" s="289"/>
      <c r="B563" s="225"/>
      <c r="C563" s="120"/>
      <c r="D563" s="172"/>
      <c r="E563" s="225"/>
      <c r="F563" s="100"/>
      <c r="G563" s="102"/>
      <c r="H563" s="102"/>
      <c r="I563" s="290"/>
      <c r="J563" s="85"/>
    </row>
    <row r="564" spans="1:10">
      <c r="A564" s="289"/>
      <c r="B564" s="225"/>
      <c r="C564" s="120"/>
      <c r="D564" s="172"/>
      <c r="E564" s="225"/>
      <c r="F564" s="100"/>
      <c r="G564" s="102"/>
      <c r="H564" s="102"/>
      <c r="I564" s="290"/>
      <c r="J564" s="85"/>
    </row>
    <row r="565" spans="1:10">
      <c r="A565" s="289"/>
      <c r="B565" s="225"/>
      <c r="C565" s="120"/>
      <c r="D565" s="172"/>
      <c r="E565" s="225"/>
      <c r="F565" s="100"/>
      <c r="G565" s="102"/>
      <c r="H565" s="102"/>
      <c r="I565" s="290"/>
      <c r="J565" s="85"/>
    </row>
    <row r="566" spans="1:10">
      <c r="A566" s="289"/>
      <c r="B566" s="225"/>
      <c r="C566" s="120"/>
      <c r="D566" s="172"/>
      <c r="E566" s="225"/>
      <c r="F566" s="100"/>
      <c r="G566" s="102"/>
      <c r="H566" s="102"/>
      <c r="I566" s="290"/>
      <c r="J566" s="85"/>
    </row>
    <row r="567" spans="1:10">
      <c r="A567" s="289"/>
      <c r="B567" s="225"/>
      <c r="C567" s="120"/>
      <c r="D567" s="172"/>
      <c r="E567" s="225"/>
      <c r="F567" s="100"/>
      <c r="G567" s="102"/>
      <c r="H567" s="102"/>
      <c r="I567" s="290"/>
      <c r="J567" s="85"/>
    </row>
    <row r="568" spans="1:10">
      <c r="A568" s="289"/>
      <c r="B568" s="225"/>
      <c r="C568" s="120"/>
      <c r="D568" s="172"/>
      <c r="E568" s="225"/>
      <c r="F568" s="100"/>
      <c r="G568" s="102"/>
      <c r="H568" s="102"/>
      <c r="I568" s="290"/>
      <c r="J568" s="85"/>
    </row>
    <row r="569" spans="1:10">
      <c r="A569" s="289"/>
      <c r="B569" s="225"/>
      <c r="C569" s="120"/>
      <c r="D569" s="172"/>
      <c r="E569" s="225"/>
      <c r="F569" s="100"/>
      <c r="G569" s="102"/>
      <c r="H569" s="102"/>
      <c r="I569" s="290"/>
      <c r="J569" s="85"/>
    </row>
    <row r="570" spans="1:10">
      <c r="A570" s="289"/>
      <c r="B570" s="225"/>
      <c r="C570" s="120"/>
      <c r="D570" s="172"/>
      <c r="E570" s="225"/>
      <c r="F570" s="100"/>
      <c r="G570" s="102"/>
      <c r="H570" s="102"/>
      <c r="I570" s="290"/>
      <c r="J570" s="85"/>
    </row>
    <row r="571" spans="1:10">
      <c r="A571" s="289"/>
      <c r="B571" s="225"/>
      <c r="C571" s="120"/>
      <c r="D571" s="172"/>
      <c r="E571" s="225"/>
      <c r="F571" s="100"/>
      <c r="G571" s="102"/>
      <c r="H571" s="102"/>
      <c r="I571" s="290"/>
      <c r="J571" s="85"/>
    </row>
    <row r="572" spans="1:10">
      <c r="A572" s="289"/>
      <c r="B572" s="225"/>
      <c r="C572" s="120"/>
      <c r="D572" s="172"/>
      <c r="E572" s="225"/>
      <c r="F572" s="100"/>
      <c r="G572" s="102"/>
      <c r="H572" s="102"/>
      <c r="I572" s="290"/>
      <c r="J572" s="85"/>
    </row>
    <row r="573" spans="1:10">
      <c r="A573" s="289"/>
      <c r="B573" s="225"/>
      <c r="C573" s="120"/>
      <c r="D573" s="172"/>
      <c r="E573" s="225"/>
      <c r="F573" s="100"/>
      <c r="G573" s="102"/>
      <c r="H573" s="102"/>
      <c r="I573" s="290"/>
      <c r="J573" s="85"/>
    </row>
    <row r="574" spans="1:10">
      <c r="A574" s="289"/>
      <c r="B574" s="225"/>
      <c r="C574" s="120"/>
      <c r="D574" s="172"/>
      <c r="E574" s="225"/>
      <c r="F574" s="100"/>
      <c r="G574" s="102"/>
      <c r="H574" s="102"/>
      <c r="I574" s="290"/>
      <c r="J574" s="85"/>
    </row>
    <row r="575" spans="1:10">
      <c r="A575" s="289"/>
      <c r="B575" s="225"/>
      <c r="C575" s="120"/>
      <c r="D575" s="172"/>
      <c r="E575" s="225"/>
      <c r="F575" s="100"/>
      <c r="G575" s="102"/>
      <c r="H575" s="102"/>
      <c r="I575" s="290"/>
      <c r="J575" s="85"/>
    </row>
    <row r="576" spans="1:10">
      <c r="A576" s="289"/>
      <c r="B576" s="225"/>
      <c r="C576" s="120"/>
      <c r="D576" s="172"/>
      <c r="E576" s="225"/>
      <c r="F576" s="100"/>
      <c r="G576" s="102"/>
      <c r="H576" s="102"/>
      <c r="I576" s="290"/>
      <c r="J576" s="85"/>
    </row>
    <row r="577" spans="1:10">
      <c r="A577" s="289"/>
      <c r="B577" s="225"/>
      <c r="C577" s="120"/>
      <c r="D577" s="172"/>
      <c r="E577" s="225"/>
      <c r="F577" s="100"/>
      <c r="G577" s="102"/>
      <c r="H577" s="102"/>
      <c r="I577" s="290"/>
      <c r="J577" s="85"/>
    </row>
    <row r="578" spans="1:10">
      <c r="A578" s="289"/>
      <c r="B578" s="225"/>
      <c r="C578" s="120"/>
      <c r="D578" s="172"/>
      <c r="E578" s="225"/>
      <c r="F578" s="100"/>
      <c r="G578" s="102"/>
      <c r="H578" s="102"/>
      <c r="I578" s="290"/>
      <c r="J578" s="85"/>
    </row>
    <row r="579" spans="1:10">
      <c r="A579" s="289"/>
      <c r="B579" s="225"/>
      <c r="C579" s="120"/>
      <c r="D579" s="172"/>
      <c r="E579" s="225"/>
      <c r="F579" s="100"/>
      <c r="G579" s="102"/>
      <c r="H579" s="102"/>
      <c r="I579" s="290"/>
      <c r="J579" s="85"/>
    </row>
    <row r="580" spans="1:10">
      <c r="A580" s="289"/>
      <c r="B580" s="225"/>
      <c r="C580" s="120"/>
      <c r="D580" s="172"/>
      <c r="E580" s="225"/>
      <c r="F580" s="100"/>
      <c r="G580" s="102"/>
      <c r="H580" s="102"/>
      <c r="I580" s="290"/>
      <c r="J580" s="85"/>
    </row>
    <row r="581" spans="1:10">
      <c r="A581" s="289"/>
      <c r="B581" s="225"/>
      <c r="C581" s="120"/>
      <c r="D581" s="172"/>
      <c r="E581" s="225"/>
      <c r="F581" s="100"/>
      <c r="G581" s="102"/>
      <c r="H581" s="102"/>
      <c r="I581" s="290"/>
      <c r="J581" s="85"/>
    </row>
    <row r="582" spans="1:10">
      <c r="A582" s="289"/>
      <c r="B582" s="225"/>
      <c r="C582" s="120"/>
      <c r="D582" s="172"/>
      <c r="E582" s="225"/>
      <c r="F582" s="100"/>
      <c r="G582" s="102"/>
      <c r="H582" s="102"/>
      <c r="I582" s="290"/>
      <c r="J582" s="85"/>
    </row>
    <row r="583" spans="1:10">
      <c r="A583" s="289"/>
      <c r="B583" s="225"/>
      <c r="C583" s="120"/>
      <c r="D583" s="172"/>
      <c r="E583" s="225"/>
      <c r="F583" s="100"/>
      <c r="G583" s="102"/>
      <c r="H583" s="102"/>
      <c r="I583" s="290"/>
      <c r="J583" s="85"/>
    </row>
    <row r="584" spans="1:10">
      <c r="A584" s="289"/>
      <c r="B584" s="225"/>
      <c r="C584" s="120"/>
      <c r="D584" s="172"/>
      <c r="E584" s="225"/>
      <c r="F584" s="100"/>
      <c r="G584" s="102"/>
      <c r="H584" s="102"/>
      <c r="I584" s="290"/>
      <c r="J584" s="85"/>
    </row>
    <row r="585" spans="1:10">
      <c r="A585" s="289"/>
      <c r="B585" s="225"/>
      <c r="C585" s="120"/>
      <c r="D585" s="172"/>
      <c r="E585" s="225"/>
      <c r="F585" s="100"/>
      <c r="G585" s="102"/>
      <c r="H585" s="102"/>
      <c r="I585" s="290"/>
      <c r="J585" s="85"/>
    </row>
    <row r="586" spans="1:10">
      <c r="A586" s="289"/>
      <c r="B586" s="225"/>
      <c r="C586" s="120"/>
      <c r="D586" s="172"/>
      <c r="E586" s="225"/>
      <c r="F586" s="100"/>
      <c r="G586" s="102"/>
      <c r="H586" s="102"/>
      <c r="I586" s="290"/>
      <c r="J586" s="85"/>
    </row>
    <row r="587" spans="1:10">
      <c r="A587" s="289"/>
      <c r="B587" s="225"/>
      <c r="C587" s="120"/>
      <c r="D587" s="172"/>
      <c r="E587" s="225"/>
      <c r="F587" s="100"/>
      <c r="G587" s="102"/>
      <c r="H587" s="102"/>
      <c r="I587" s="290"/>
      <c r="J587" s="85"/>
    </row>
    <row r="588" spans="1:10">
      <c r="A588" s="289"/>
      <c r="B588" s="225"/>
      <c r="C588" s="120"/>
      <c r="D588" s="172"/>
      <c r="E588" s="225"/>
      <c r="F588" s="100"/>
      <c r="G588" s="102"/>
      <c r="H588" s="102"/>
      <c r="I588" s="290"/>
      <c r="J588" s="85"/>
    </row>
    <row r="589" spans="1:10">
      <c r="A589" s="289"/>
      <c r="B589" s="225"/>
      <c r="C589" s="120"/>
      <c r="D589" s="172"/>
      <c r="E589" s="225"/>
      <c r="F589" s="100"/>
      <c r="G589" s="102"/>
      <c r="H589" s="102"/>
      <c r="I589" s="290"/>
      <c r="J589" s="85"/>
    </row>
    <row r="590" spans="1:10">
      <c r="A590" s="289"/>
      <c r="B590" s="225"/>
      <c r="C590" s="120"/>
      <c r="D590" s="172"/>
      <c r="E590" s="225"/>
      <c r="F590" s="100"/>
      <c r="G590" s="102"/>
      <c r="H590" s="102"/>
      <c r="I590" s="290"/>
      <c r="J590" s="85"/>
    </row>
    <row r="591" spans="1:10">
      <c r="A591" s="289"/>
      <c r="B591" s="225"/>
      <c r="C591" s="120"/>
      <c r="D591" s="172"/>
      <c r="E591" s="225"/>
      <c r="F591" s="100"/>
      <c r="G591" s="102"/>
      <c r="H591" s="102"/>
      <c r="I591" s="290"/>
      <c r="J591" s="85"/>
    </row>
    <row r="592" spans="1:10">
      <c r="A592" s="289"/>
      <c r="B592" s="225"/>
      <c r="C592" s="120"/>
      <c r="D592" s="172"/>
      <c r="E592" s="225"/>
      <c r="F592" s="100"/>
      <c r="G592" s="102"/>
      <c r="H592" s="102"/>
      <c r="I592" s="290"/>
      <c r="J592" s="85"/>
    </row>
    <row r="593" spans="1:10">
      <c r="A593" s="289"/>
      <c r="B593" s="225"/>
      <c r="C593" s="120"/>
      <c r="D593" s="172"/>
      <c r="E593" s="225"/>
      <c r="F593" s="100"/>
      <c r="G593" s="102"/>
      <c r="H593" s="102"/>
      <c r="I593" s="290"/>
      <c r="J593" s="85"/>
    </row>
    <row r="594" spans="1:10">
      <c r="A594" s="289"/>
      <c r="B594" s="225"/>
      <c r="C594" s="120"/>
      <c r="D594" s="172"/>
      <c r="E594" s="225"/>
      <c r="F594" s="100"/>
      <c r="G594" s="102"/>
      <c r="H594" s="102"/>
      <c r="I594" s="290"/>
      <c r="J594" s="85"/>
    </row>
    <row r="595" spans="1:10">
      <c r="A595" s="289"/>
      <c r="B595" s="225"/>
      <c r="C595" s="120"/>
      <c r="D595" s="172"/>
      <c r="E595" s="225"/>
      <c r="F595" s="100"/>
      <c r="G595" s="102"/>
      <c r="H595" s="102"/>
      <c r="I595" s="290"/>
      <c r="J595" s="85"/>
    </row>
    <row r="596" spans="1:10">
      <c r="A596" s="289"/>
      <c r="B596" s="225"/>
      <c r="C596" s="120"/>
      <c r="D596" s="172"/>
      <c r="E596" s="225"/>
      <c r="F596" s="100"/>
      <c r="G596" s="102"/>
      <c r="H596" s="102"/>
      <c r="I596" s="290"/>
      <c r="J596" s="85"/>
    </row>
    <row r="597" spans="1:10">
      <c r="A597" s="289"/>
      <c r="B597" s="225"/>
      <c r="C597" s="120"/>
      <c r="D597" s="172"/>
      <c r="E597" s="225"/>
      <c r="F597" s="100"/>
      <c r="G597" s="102"/>
      <c r="H597" s="102"/>
      <c r="I597" s="290"/>
      <c r="J597" s="85"/>
    </row>
    <row r="598" spans="1:10">
      <c r="A598" s="289"/>
      <c r="B598" s="225"/>
      <c r="C598" s="120"/>
      <c r="D598" s="172"/>
      <c r="E598" s="225"/>
      <c r="F598" s="100"/>
      <c r="G598" s="102"/>
      <c r="H598" s="102"/>
      <c r="I598" s="290"/>
      <c r="J598" s="85"/>
    </row>
    <row r="599" spans="1:10">
      <c r="A599" s="289"/>
      <c r="B599" s="225"/>
      <c r="C599" s="120"/>
      <c r="D599" s="172"/>
      <c r="E599" s="225"/>
      <c r="F599" s="100"/>
      <c r="G599" s="102"/>
      <c r="H599" s="102"/>
      <c r="I599" s="290"/>
      <c r="J599" s="85"/>
    </row>
    <row r="600" spans="1:10">
      <c r="A600" s="289"/>
      <c r="B600" s="225"/>
      <c r="C600" s="120"/>
      <c r="D600" s="172"/>
      <c r="E600" s="225"/>
      <c r="F600" s="100"/>
      <c r="G600" s="102"/>
      <c r="H600" s="102"/>
      <c r="I600" s="290"/>
      <c r="J600" s="85"/>
    </row>
    <row r="601" spans="1:10">
      <c r="A601" s="289"/>
      <c r="B601" s="225"/>
      <c r="C601" s="120"/>
      <c r="D601" s="172"/>
      <c r="E601" s="225"/>
      <c r="F601" s="100"/>
      <c r="G601" s="102"/>
      <c r="H601" s="102"/>
      <c r="I601" s="290"/>
      <c r="J601" s="85"/>
    </row>
    <row r="602" spans="1:10">
      <c r="A602" s="289"/>
      <c r="B602" s="225"/>
      <c r="C602" s="120"/>
      <c r="D602" s="172"/>
      <c r="E602" s="225"/>
      <c r="F602" s="100"/>
      <c r="G602" s="102"/>
      <c r="H602" s="102"/>
      <c r="I602" s="290"/>
      <c r="J602" s="85"/>
    </row>
    <row r="603" spans="1:10">
      <c r="A603" s="289"/>
      <c r="B603" s="225"/>
      <c r="C603" s="120"/>
      <c r="D603" s="172"/>
      <c r="E603" s="225"/>
      <c r="F603" s="100"/>
      <c r="G603" s="102"/>
      <c r="H603" s="102"/>
      <c r="I603" s="290"/>
      <c r="J603" s="85"/>
    </row>
    <row r="604" spans="1:10">
      <c r="A604" s="289"/>
      <c r="B604" s="225"/>
      <c r="C604" s="120"/>
      <c r="D604" s="172"/>
      <c r="E604" s="225"/>
      <c r="F604" s="100"/>
      <c r="G604" s="102"/>
      <c r="H604" s="102"/>
      <c r="I604" s="290"/>
      <c r="J604" s="85"/>
    </row>
    <row r="605" spans="1:10">
      <c r="A605" s="289"/>
      <c r="B605" s="225"/>
      <c r="C605" s="120"/>
      <c r="D605" s="172"/>
      <c r="E605" s="225"/>
      <c r="F605" s="100"/>
      <c r="G605" s="102"/>
      <c r="H605" s="102"/>
      <c r="I605" s="290"/>
      <c r="J605" s="85"/>
    </row>
    <row r="606" spans="1:10">
      <c r="A606" s="289"/>
      <c r="B606" s="225"/>
      <c r="C606" s="120"/>
      <c r="D606" s="172"/>
      <c r="E606" s="225"/>
      <c r="F606" s="100"/>
      <c r="G606" s="102"/>
      <c r="H606" s="102"/>
      <c r="I606" s="290"/>
      <c r="J606" s="85"/>
    </row>
    <row r="607" spans="1:10">
      <c r="A607" s="289"/>
      <c r="B607" s="225"/>
      <c r="C607" s="120"/>
      <c r="D607" s="172"/>
      <c r="E607" s="225"/>
      <c r="F607" s="100"/>
      <c r="G607" s="102"/>
      <c r="H607" s="102"/>
      <c r="I607" s="290"/>
      <c r="J607" s="85"/>
    </row>
    <row r="608" spans="1:10">
      <c r="A608" s="289"/>
      <c r="B608" s="225"/>
      <c r="C608" s="120"/>
      <c r="D608" s="172"/>
      <c r="E608" s="225"/>
      <c r="F608" s="100"/>
      <c r="G608" s="102"/>
      <c r="H608" s="102"/>
      <c r="I608" s="290"/>
      <c r="J608" s="85"/>
    </row>
    <row r="609" spans="1:10">
      <c r="A609" s="289"/>
      <c r="B609" s="225"/>
      <c r="C609" s="120"/>
      <c r="D609" s="172"/>
      <c r="E609" s="225"/>
      <c r="F609" s="100"/>
      <c r="G609" s="102"/>
      <c r="H609" s="102"/>
      <c r="I609" s="290"/>
      <c r="J609" s="85"/>
    </row>
    <row r="610" spans="1:10">
      <c r="A610" s="289"/>
      <c r="B610" s="225"/>
      <c r="C610" s="120"/>
      <c r="D610" s="172"/>
      <c r="E610" s="225"/>
      <c r="F610" s="100"/>
      <c r="G610" s="102"/>
      <c r="H610" s="102"/>
      <c r="I610" s="290"/>
      <c r="J610" s="85"/>
    </row>
    <row r="611" spans="1:10">
      <c r="A611" s="289"/>
      <c r="B611" s="225"/>
      <c r="C611" s="120"/>
      <c r="D611" s="172"/>
      <c r="E611" s="225"/>
      <c r="F611" s="100"/>
      <c r="G611" s="102"/>
      <c r="H611" s="102"/>
      <c r="I611" s="290"/>
      <c r="J611" s="85"/>
    </row>
    <row r="612" spans="1:10">
      <c r="A612" s="289"/>
      <c r="B612" s="225"/>
      <c r="C612" s="120"/>
      <c r="D612" s="172"/>
      <c r="E612" s="225"/>
      <c r="F612" s="100"/>
      <c r="G612" s="102"/>
      <c r="H612" s="102"/>
      <c r="I612" s="290"/>
      <c r="J612" s="85"/>
    </row>
    <row r="613" spans="1:10">
      <c r="A613" s="289"/>
      <c r="B613" s="225"/>
      <c r="C613" s="120"/>
      <c r="D613" s="172"/>
      <c r="E613" s="225"/>
      <c r="F613" s="100"/>
      <c r="G613" s="102"/>
      <c r="H613" s="102"/>
      <c r="I613" s="290"/>
      <c r="J613" s="85"/>
    </row>
    <row r="614" spans="1:10">
      <c r="A614" s="289"/>
      <c r="B614" s="225"/>
      <c r="C614" s="120"/>
      <c r="D614" s="172"/>
      <c r="E614" s="225"/>
      <c r="F614" s="100"/>
      <c r="G614" s="102"/>
      <c r="H614" s="102"/>
      <c r="I614" s="290"/>
      <c r="J614" s="85"/>
    </row>
    <row r="615" spans="1:10">
      <c r="A615" s="289"/>
      <c r="B615" s="225"/>
      <c r="C615" s="120"/>
      <c r="D615" s="172"/>
      <c r="E615" s="225"/>
      <c r="F615" s="100"/>
      <c r="G615" s="102"/>
      <c r="H615" s="102"/>
      <c r="I615" s="290"/>
      <c r="J615" s="85"/>
    </row>
    <row r="616" spans="1:10">
      <c r="A616" s="289"/>
      <c r="B616" s="225"/>
      <c r="C616" s="120"/>
      <c r="D616" s="172"/>
      <c r="E616" s="225"/>
      <c r="F616" s="100"/>
      <c r="G616" s="102"/>
      <c r="H616" s="102"/>
      <c r="I616" s="290"/>
      <c r="J616" s="85"/>
    </row>
    <row r="617" spans="1:10">
      <c r="A617" s="289"/>
      <c r="B617" s="225"/>
      <c r="C617" s="120"/>
      <c r="D617" s="172"/>
      <c r="E617" s="225"/>
      <c r="F617" s="100"/>
      <c r="G617" s="102"/>
      <c r="H617" s="102"/>
      <c r="I617" s="290"/>
      <c r="J617" s="85"/>
    </row>
    <row r="618" spans="1:10">
      <c r="A618" s="289"/>
      <c r="B618" s="225"/>
      <c r="C618" s="120"/>
      <c r="D618" s="172"/>
      <c r="E618" s="225"/>
      <c r="F618" s="100"/>
      <c r="G618" s="102"/>
      <c r="H618" s="102"/>
      <c r="I618" s="290"/>
      <c r="J618" s="85"/>
    </row>
    <row r="619" spans="1:10">
      <c r="A619" s="289"/>
      <c r="B619" s="225"/>
      <c r="C619" s="120"/>
      <c r="D619" s="172"/>
      <c r="E619" s="225"/>
      <c r="F619" s="100"/>
      <c r="G619" s="102"/>
      <c r="H619" s="102"/>
      <c r="I619" s="290"/>
      <c r="J619" s="85"/>
    </row>
    <row r="620" spans="1:10">
      <c r="A620" s="289"/>
      <c r="B620" s="225"/>
      <c r="C620" s="120"/>
      <c r="D620" s="172"/>
      <c r="E620" s="225"/>
      <c r="F620" s="100"/>
      <c r="G620" s="102"/>
      <c r="H620" s="102"/>
      <c r="I620" s="290"/>
      <c r="J620" s="85"/>
    </row>
    <row r="621" spans="1:10">
      <c r="A621" s="289"/>
      <c r="B621" s="225"/>
      <c r="C621" s="120"/>
      <c r="D621" s="172"/>
      <c r="E621" s="225"/>
      <c r="F621" s="100"/>
      <c r="G621" s="102"/>
      <c r="H621" s="102"/>
      <c r="I621" s="290"/>
      <c r="J621" s="85"/>
    </row>
    <row r="622" spans="1:10">
      <c r="A622" s="289"/>
      <c r="B622" s="225"/>
      <c r="C622" s="120"/>
      <c r="D622" s="172"/>
      <c r="E622" s="225"/>
      <c r="F622" s="100"/>
      <c r="G622" s="102"/>
      <c r="H622" s="102"/>
      <c r="I622" s="290"/>
      <c r="J622" s="85"/>
    </row>
    <row r="623" spans="1:10">
      <c r="A623" s="289"/>
      <c r="B623" s="225"/>
      <c r="C623" s="120"/>
      <c r="D623" s="172"/>
      <c r="E623" s="225"/>
      <c r="F623" s="100"/>
      <c r="G623" s="102"/>
      <c r="H623" s="102"/>
      <c r="I623" s="290"/>
      <c r="J623" s="85"/>
    </row>
    <row r="624" spans="1:10">
      <c r="A624" s="289"/>
      <c r="B624" s="225"/>
      <c r="C624" s="120"/>
      <c r="D624" s="172"/>
      <c r="E624" s="225"/>
      <c r="F624" s="100"/>
      <c r="G624" s="102"/>
      <c r="H624" s="102"/>
      <c r="I624" s="290"/>
      <c r="J624" s="85"/>
    </row>
    <row r="625" spans="1:10">
      <c r="A625" s="289"/>
      <c r="B625" s="225"/>
      <c r="C625" s="120"/>
      <c r="D625" s="172"/>
      <c r="E625" s="225"/>
      <c r="F625" s="100"/>
      <c r="G625" s="102"/>
      <c r="H625" s="102"/>
      <c r="I625" s="290"/>
      <c r="J625" s="85"/>
    </row>
    <row r="626" spans="1:10">
      <c r="A626" s="289"/>
      <c r="B626" s="225"/>
      <c r="C626" s="120"/>
      <c r="D626" s="172"/>
      <c r="E626" s="225"/>
      <c r="F626" s="100"/>
      <c r="G626" s="102"/>
      <c r="H626" s="102"/>
      <c r="I626" s="290"/>
      <c r="J626" s="85"/>
    </row>
    <row r="627" spans="1:10">
      <c r="A627" s="289"/>
      <c r="B627" s="225"/>
      <c r="C627" s="120"/>
      <c r="D627" s="172"/>
      <c r="E627" s="225"/>
      <c r="F627" s="100"/>
      <c r="G627" s="102"/>
      <c r="H627" s="102"/>
      <c r="I627" s="290"/>
      <c r="J627" s="85"/>
    </row>
    <row r="628" spans="1:10">
      <c r="A628" s="289"/>
      <c r="B628" s="225"/>
      <c r="C628" s="120"/>
      <c r="D628" s="172"/>
      <c r="E628" s="225"/>
      <c r="F628" s="100"/>
      <c r="G628" s="102"/>
      <c r="H628" s="102"/>
      <c r="I628" s="290"/>
      <c r="J628" s="85"/>
    </row>
    <row r="629" spans="1:10">
      <c r="A629" s="289"/>
      <c r="B629" s="225"/>
      <c r="C629" s="120"/>
      <c r="D629" s="172"/>
      <c r="E629" s="225"/>
      <c r="F629" s="100"/>
      <c r="G629" s="102"/>
      <c r="H629" s="102"/>
      <c r="I629" s="290"/>
      <c r="J629" s="85"/>
    </row>
    <row r="630" spans="1:10">
      <c r="A630" s="289"/>
      <c r="B630" s="225"/>
      <c r="C630" s="120"/>
      <c r="D630" s="172"/>
      <c r="E630" s="225"/>
      <c r="F630" s="100"/>
      <c r="G630" s="102"/>
      <c r="H630" s="102"/>
      <c r="I630" s="290"/>
      <c r="J630" s="85"/>
    </row>
    <row r="631" spans="1:10">
      <c r="A631" s="289"/>
      <c r="B631" s="225"/>
      <c r="C631" s="120"/>
      <c r="D631" s="172"/>
      <c r="E631" s="225"/>
      <c r="F631" s="100"/>
      <c r="G631" s="102"/>
      <c r="H631" s="102"/>
      <c r="I631" s="290"/>
      <c r="J631" s="85"/>
    </row>
    <row r="632" spans="1:10">
      <c r="A632" s="289"/>
      <c r="B632" s="225"/>
      <c r="C632" s="120"/>
      <c r="D632" s="172"/>
      <c r="E632" s="225"/>
      <c r="F632" s="100"/>
      <c r="G632" s="102"/>
      <c r="H632" s="102"/>
      <c r="I632" s="290"/>
      <c r="J632" s="85"/>
    </row>
    <row r="633" spans="1:10">
      <c r="A633" s="289"/>
      <c r="B633" s="225"/>
      <c r="C633" s="120"/>
      <c r="D633" s="172"/>
      <c r="E633" s="225"/>
      <c r="F633" s="100"/>
      <c r="G633" s="102"/>
      <c r="H633" s="102"/>
      <c r="I633" s="290"/>
      <c r="J633" s="85"/>
    </row>
    <row r="634" spans="1:10">
      <c r="A634" s="289"/>
      <c r="B634" s="225"/>
      <c r="C634" s="120"/>
      <c r="D634" s="172"/>
      <c r="E634" s="225"/>
      <c r="F634" s="100"/>
      <c r="G634" s="102"/>
      <c r="H634" s="102"/>
      <c r="I634" s="290"/>
      <c r="J634" s="85"/>
    </row>
    <row r="635" spans="1:10">
      <c r="A635" s="289"/>
      <c r="B635" s="225"/>
      <c r="C635" s="120"/>
      <c r="D635" s="172"/>
      <c r="E635" s="225"/>
      <c r="F635" s="100"/>
      <c r="G635" s="102"/>
      <c r="H635" s="102"/>
      <c r="I635" s="290"/>
      <c r="J635" s="85"/>
    </row>
    <row r="636" spans="1:10">
      <c r="A636" s="289"/>
      <c r="B636" s="225"/>
      <c r="C636" s="120"/>
      <c r="D636" s="172"/>
      <c r="E636" s="225"/>
      <c r="F636" s="100"/>
      <c r="G636" s="102"/>
      <c r="H636" s="102"/>
      <c r="I636" s="290"/>
      <c r="J636" s="85"/>
    </row>
    <row r="637" spans="1:10">
      <c r="A637" s="289"/>
      <c r="B637" s="225"/>
      <c r="C637" s="120"/>
      <c r="D637" s="172"/>
      <c r="E637" s="225"/>
      <c r="F637" s="100"/>
      <c r="G637" s="102"/>
      <c r="H637" s="102"/>
      <c r="I637" s="290"/>
      <c r="J637" s="85"/>
    </row>
    <row r="638" spans="1:10">
      <c r="A638" s="289"/>
      <c r="B638" s="225"/>
      <c r="C638" s="120"/>
      <c r="D638" s="172"/>
      <c r="E638" s="225"/>
      <c r="F638" s="100"/>
      <c r="G638" s="102"/>
      <c r="H638" s="102"/>
      <c r="I638" s="290"/>
      <c r="J638" s="85"/>
    </row>
    <row r="639" spans="1:10">
      <c r="A639" s="289"/>
      <c r="B639" s="225"/>
      <c r="C639" s="120"/>
      <c r="D639" s="172"/>
      <c r="E639" s="225"/>
      <c r="F639" s="100"/>
      <c r="G639" s="102"/>
      <c r="H639" s="102"/>
      <c r="I639" s="290"/>
      <c r="J639" s="85"/>
    </row>
    <row r="640" spans="1:10">
      <c r="A640" s="289"/>
      <c r="B640" s="225"/>
      <c r="C640" s="120"/>
      <c r="D640" s="172"/>
      <c r="E640" s="225"/>
      <c r="F640" s="100"/>
      <c r="G640" s="102"/>
      <c r="H640" s="102"/>
      <c r="I640" s="290"/>
      <c r="J640" s="85"/>
    </row>
    <row r="641" spans="1:10">
      <c r="A641" s="289"/>
      <c r="B641" s="225"/>
      <c r="C641" s="120"/>
      <c r="D641" s="172"/>
      <c r="E641" s="225"/>
      <c r="F641" s="100"/>
      <c r="G641" s="102"/>
      <c r="H641" s="102"/>
      <c r="I641" s="290"/>
      <c r="J641" s="85"/>
    </row>
    <row r="642" spans="1:10">
      <c r="A642" s="289"/>
      <c r="B642" s="225"/>
      <c r="C642" s="120"/>
      <c r="D642" s="172"/>
      <c r="E642" s="225"/>
      <c r="F642" s="100"/>
      <c r="G642" s="102"/>
      <c r="H642" s="102"/>
      <c r="I642" s="290"/>
      <c r="J642" s="85"/>
    </row>
    <row r="643" spans="1:10">
      <c r="A643" s="289"/>
      <c r="B643" s="225"/>
      <c r="C643" s="120"/>
      <c r="D643" s="172"/>
      <c r="E643" s="225"/>
      <c r="F643" s="100"/>
      <c r="G643" s="102"/>
      <c r="H643" s="102"/>
      <c r="I643" s="290"/>
      <c r="J643" s="85"/>
    </row>
    <row r="644" spans="1:10">
      <c r="A644" s="289"/>
      <c r="B644" s="225"/>
      <c r="C644" s="120"/>
      <c r="D644" s="172"/>
      <c r="E644" s="225"/>
      <c r="F644" s="100"/>
      <c r="G644" s="102"/>
      <c r="H644" s="102"/>
      <c r="I644" s="290"/>
      <c r="J644" s="85"/>
    </row>
    <row r="645" spans="1:10">
      <c r="A645" s="289"/>
      <c r="B645" s="225"/>
      <c r="C645" s="120"/>
      <c r="D645" s="172"/>
      <c r="E645" s="225"/>
      <c r="F645" s="100"/>
      <c r="G645" s="102"/>
      <c r="H645" s="102"/>
      <c r="I645" s="290"/>
      <c r="J645" s="85"/>
    </row>
    <row r="646" spans="1:10">
      <c r="A646" s="289"/>
      <c r="B646" s="225"/>
      <c r="C646" s="120"/>
      <c r="D646" s="172"/>
      <c r="E646" s="225"/>
      <c r="F646" s="100"/>
      <c r="G646" s="102"/>
      <c r="H646" s="102"/>
      <c r="I646" s="290"/>
      <c r="J646" s="85"/>
    </row>
    <row r="647" spans="1:10">
      <c r="A647" s="289"/>
      <c r="B647" s="225"/>
      <c r="C647" s="120"/>
      <c r="D647" s="172"/>
      <c r="E647" s="225"/>
      <c r="F647" s="100"/>
      <c r="G647" s="102"/>
      <c r="H647" s="102"/>
      <c r="I647" s="290"/>
      <c r="J647" s="85"/>
    </row>
    <row r="648" spans="1:10">
      <c r="A648" s="289"/>
      <c r="B648" s="225"/>
      <c r="C648" s="120"/>
      <c r="D648" s="172"/>
      <c r="E648" s="225"/>
      <c r="F648" s="100"/>
      <c r="G648" s="102"/>
      <c r="H648" s="102"/>
      <c r="I648" s="290"/>
      <c r="J648" s="85"/>
    </row>
    <row r="649" spans="1:10">
      <c r="A649" s="289"/>
      <c r="B649" s="225"/>
      <c r="C649" s="120"/>
      <c r="D649" s="172"/>
      <c r="E649" s="225"/>
      <c r="F649" s="100"/>
      <c r="G649" s="102"/>
      <c r="H649" s="102"/>
      <c r="I649" s="290"/>
      <c r="J649" s="85"/>
    </row>
    <row r="650" spans="1:10">
      <c r="A650" s="289"/>
      <c r="B650" s="225"/>
      <c r="C650" s="120"/>
      <c r="D650" s="172"/>
      <c r="E650" s="225"/>
      <c r="F650" s="100"/>
      <c r="G650" s="102"/>
      <c r="H650" s="102"/>
      <c r="I650" s="290"/>
      <c r="J650" s="85"/>
    </row>
    <row r="651" spans="1:10">
      <c r="A651" s="289"/>
      <c r="B651" s="225"/>
      <c r="C651" s="120"/>
      <c r="D651" s="172"/>
      <c r="E651" s="225"/>
      <c r="F651" s="100"/>
      <c r="G651" s="102"/>
      <c r="H651" s="102"/>
      <c r="I651" s="290"/>
      <c r="J651" s="85"/>
    </row>
    <row r="652" spans="1:10">
      <c r="A652" s="289"/>
      <c r="B652" s="225"/>
      <c r="C652" s="120"/>
      <c r="D652" s="172"/>
      <c r="E652" s="225"/>
      <c r="F652" s="100"/>
      <c r="G652" s="102"/>
      <c r="H652" s="102"/>
      <c r="I652" s="290"/>
      <c r="J652" s="85"/>
    </row>
    <row r="653" spans="1:10">
      <c r="A653" s="289"/>
      <c r="B653" s="225"/>
      <c r="C653" s="120"/>
      <c r="D653" s="172"/>
      <c r="E653" s="225"/>
      <c r="F653" s="100"/>
      <c r="G653" s="102"/>
      <c r="H653" s="102"/>
      <c r="I653" s="290"/>
      <c r="J653" s="85"/>
    </row>
    <row r="654" spans="1:10">
      <c r="A654" s="289"/>
      <c r="B654" s="225"/>
      <c r="C654" s="120"/>
      <c r="D654" s="172"/>
      <c r="E654" s="225"/>
      <c r="F654" s="100"/>
      <c r="G654" s="102"/>
      <c r="H654" s="102"/>
      <c r="I654" s="290"/>
      <c r="J654" s="85"/>
    </row>
    <row r="655" spans="1:10">
      <c r="A655" s="289"/>
      <c r="B655" s="225"/>
      <c r="C655" s="120"/>
      <c r="D655" s="172"/>
      <c r="E655" s="225"/>
      <c r="F655" s="100"/>
      <c r="G655" s="102"/>
      <c r="H655" s="102"/>
      <c r="I655" s="290"/>
      <c r="J655" s="85"/>
    </row>
    <row r="656" spans="1:10">
      <c r="A656" s="289"/>
      <c r="B656" s="225"/>
      <c r="C656" s="120"/>
      <c r="D656" s="172"/>
      <c r="E656" s="225"/>
      <c r="F656" s="100"/>
      <c r="G656" s="102"/>
      <c r="H656" s="102"/>
      <c r="I656" s="290"/>
      <c r="J656" s="85"/>
    </row>
    <row r="657" spans="1:10">
      <c r="A657" s="289"/>
      <c r="B657" s="225"/>
      <c r="C657" s="120"/>
      <c r="D657" s="172"/>
      <c r="E657" s="225"/>
      <c r="F657" s="100"/>
      <c r="G657" s="102"/>
      <c r="H657" s="102"/>
      <c r="I657" s="290"/>
      <c r="J657" s="85"/>
    </row>
    <row r="658" spans="1:10">
      <c r="A658" s="289"/>
      <c r="B658" s="225"/>
      <c r="C658" s="120"/>
      <c r="D658" s="172"/>
      <c r="E658" s="225"/>
      <c r="F658" s="100"/>
      <c r="G658" s="102"/>
      <c r="H658" s="102"/>
      <c r="I658" s="290"/>
      <c r="J658" s="85"/>
    </row>
    <row r="659" spans="1:10">
      <c r="A659" s="289"/>
      <c r="B659" s="225"/>
      <c r="C659" s="120"/>
      <c r="D659" s="172"/>
      <c r="E659" s="225"/>
      <c r="F659" s="100"/>
      <c r="G659" s="102"/>
      <c r="H659" s="102"/>
      <c r="I659" s="290"/>
      <c r="J659" s="85"/>
    </row>
    <row r="660" spans="1:10">
      <c r="A660" s="289"/>
      <c r="B660" s="225"/>
      <c r="C660" s="120"/>
      <c r="D660" s="172"/>
      <c r="E660" s="225"/>
      <c r="F660" s="100"/>
      <c r="G660" s="102"/>
      <c r="H660" s="102"/>
      <c r="I660" s="290"/>
      <c r="J660" s="85"/>
    </row>
    <row r="661" spans="1:10">
      <c r="A661" s="289"/>
      <c r="B661" s="225"/>
      <c r="C661" s="120"/>
      <c r="D661" s="172"/>
      <c r="E661" s="225"/>
      <c r="F661" s="100"/>
      <c r="G661" s="102"/>
      <c r="H661" s="102"/>
      <c r="I661" s="290"/>
      <c r="J661" s="85"/>
    </row>
    <row r="662" spans="1:10">
      <c r="A662" s="289"/>
      <c r="B662" s="225"/>
      <c r="C662" s="120"/>
      <c r="D662" s="172"/>
      <c r="E662" s="225"/>
      <c r="F662" s="100"/>
      <c r="G662" s="102"/>
      <c r="H662" s="102"/>
      <c r="I662" s="290"/>
      <c r="J662" s="85"/>
    </row>
    <row r="663" spans="1:10">
      <c r="A663" s="289"/>
      <c r="B663" s="225"/>
      <c r="C663" s="120"/>
      <c r="D663" s="172"/>
      <c r="E663" s="225"/>
      <c r="F663" s="100"/>
      <c r="G663" s="102"/>
      <c r="H663" s="102"/>
      <c r="I663" s="290"/>
      <c r="J663" s="85"/>
    </row>
    <row r="664" spans="1:10">
      <c r="A664" s="289"/>
      <c r="B664" s="225"/>
      <c r="C664" s="120"/>
      <c r="D664" s="172"/>
      <c r="E664" s="225"/>
      <c r="F664" s="100"/>
      <c r="G664" s="102"/>
      <c r="H664" s="102"/>
      <c r="I664" s="290"/>
      <c r="J664" s="85"/>
    </row>
    <row r="665" spans="1:10">
      <c r="A665" s="289"/>
      <c r="B665" s="225"/>
      <c r="C665" s="120"/>
      <c r="D665" s="172"/>
      <c r="E665" s="225"/>
      <c r="F665" s="100"/>
      <c r="G665" s="102"/>
      <c r="H665" s="102"/>
      <c r="I665" s="290"/>
      <c r="J665" s="85"/>
    </row>
    <row r="666" spans="1:10">
      <c r="A666" s="289"/>
      <c r="B666" s="225"/>
      <c r="C666" s="120"/>
      <c r="D666" s="172"/>
      <c r="E666" s="225"/>
      <c r="F666" s="100"/>
      <c r="G666" s="102"/>
      <c r="H666" s="102"/>
      <c r="I666" s="290"/>
      <c r="J666" s="85"/>
    </row>
    <row r="667" spans="1:10">
      <c r="A667" s="289"/>
      <c r="B667" s="225"/>
      <c r="C667" s="120"/>
      <c r="D667" s="172"/>
      <c r="E667" s="225"/>
      <c r="F667" s="100"/>
      <c r="G667" s="102"/>
      <c r="H667" s="102"/>
      <c r="I667" s="290"/>
      <c r="J667" s="85"/>
    </row>
    <row r="668" spans="1:10">
      <c r="A668" s="289"/>
      <c r="B668" s="225"/>
      <c r="C668" s="120"/>
      <c r="D668" s="172"/>
      <c r="E668" s="225"/>
      <c r="F668" s="100"/>
      <c r="G668" s="102"/>
      <c r="H668" s="102"/>
      <c r="I668" s="290"/>
      <c r="J668" s="85"/>
    </row>
    <row r="669" spans="1:10">
      <c r="A669" s="289"/>
      <c r="B669" s="225"/>
      <c r="C669" s="120"/>
      <c r="D669" s="172"/>
      <c r="E669" s="225"/>
      <c r="F669" s="100"/>
      <c r="G669" s="102"/>
      <c r="H669" s="102"/>
      <c r="I669" s="290"/>
      <c r="J669" s="85"/>
    </row>
    <row r="670" spans="1:10">
      <c r="A670" s="289"/>
      <c r="B670" s="225"/>
      <c r="C670" s="120"/>
      <c r="D670" s="172"/>
      <c r="E670" s="225"/>
      <c r="F670" s="100"/>
      <c r="G670" s="102"/>
      <c r="H670" s="102"/>
      <c r="I670" s="290"/>
      <c r="J670" s="85"/>
    </row>
    <row r="671" spans="1:10">
      <c r="A671" s="289"/>
      <c r="B671" s="225"/>
      <c r="C671" s="120"/>
      <c r="D671" s="172"/>
      <c r="E671" s="225"/>
      <c r="F671" s="100"/>
      <c r="G671" s="102"/>
      <c r="H671" s="102"/>
      <c r="I671" s="290"/>
      <c r="J671" s="85"/>
    </row>
    <row r="672" spans="1:10">
      <c r="A672" s="289"/>
      <c r="B672" s="225"/>
      <c r="C672" s="120"/>
      <c r="D672" s="172"/>
      <c r="E672" s="225"/>
      <c r="F672" s="100"/>
      <c r="G672" s="102"/>
      <c r="H672" s="102"/>
      <c r="I672" s="290"/>
      <c r="J672" s="85"/>
    </row>
    <row r="673" spans="1:10">
      <c r="A673" s="289"/>
      <c r="B673" s="225"/>
      <c r="C673" s="120"/>
      <c r="D673" s="172"/>
      <c r="E673" s="225"/>
      <c r="F673" s="100"/>
      <c r="G673" s="102"/>
      <c r="H673" s="102"/>
      <c r="I673" s="290"/>
      <c r="J673" s="85"/>
    </row>
    <row r="674" spans="1:10">
      <c r="A674" s="289"/>
      <c r="B674" s="225"/>
      <c r="C674" s="120"/>
      <c r="D674" s="172"/>
      <c r="E674" s="225"/>
      <c r="F674" s="100"/>
      <c r="G674" s="102"/>
      <c r="H674" s="102"/>
      <c r="I674" s="290"/>
      <c r="J674" s="85"/>
    </row>
    <row r="675" spans="1:10">
      <c r="A675" s="289"/>
      <c r="B675" s="225"/>
      <c r="C675" s="120"/>
      <c r="D675" s="172"/>
      <c r="E675" s="225"/>
      <c r="F675" s="100"/>
      <c r="G675" s="102"/>
      <c r="H675" s="102"/>
      <c r="I675" s="290"/>
      <c r="J675" s="85"/>
    </row>
    <row r="676" spans="1:10">
      <c r="A676" s="289"/>
      <c r="B676" s="225"/>
      <c r="C676" s="120"/>
      <c r="D676" s="172"/>
      <c r="E676" s="225"/>
      <c r="F676" s="100"/>
      <c r="G676" s="102"/>
      <c r="H676" s="102"/>
      <c r="I676" s="290"/>
      <c r="J676" s="85"/>
    </row>
    <row r="677" spans="1:10">
      <c r="A677" s="289"/>
      <c r="B677" s="225"/>
      <c r="C677" s="120"/>
      <c r="D677" s="172"/>
      <c r="E677" s="225"/>
      <c r="F677" s="100"/>
      <c r="G677" s="102"/>
      <c r="H677" s="102"/>
      <c r="I677" s="290"/>
      <c r="J677" s="85"/>
    </row>
    <row r="678" spans="1:10">
      <c r="A678" s="289"/>
      <c r="B678" s="225"/>
      <c r="C678" s="120"/>
      <c r="D678" s="172"/>
      <c r="E678" s="225"/>
      <c r="F678" s="100"/>
      <c r="G678" s="102"/>
      <c r="H678" s="102"/>
      <c r="I678" s="290"/>
      <c r="J678" s="85"/>
    </row>
    <row r="679" spans="1:10">
      <c r="A679" s="289"/>
      <c r="B679" s="225"/>
      <c r="C679" s="120"/>
      <c r="D679" s="172"/>
      <c r="E679" s="225"/>
      <c r="F679" s="100"/>
      <c r="G679" s="102"/>
      <c r="H679" s="102"/>
      <c r="I679" s="290"/>
      <c r="J679" s="85"/>
    </row>
    <row r="680" spans="1:10">
      <c r="A680" s="289"/>
      <c r="B680" s="225"/>
      <c r="C680" s="120"/>
      <c r="D680" s="172"/>
      <c r="E680" s="225"/>
      <c r="F680" s="100"/>
      <c r="G680" s="102"/>
      <c r="H680" s="102"/>
      <c r="I680" s="290"/>
      <c r="J680" s="85"/>
    </row>
    <row r="681" spans="1:10">
      <c r="A681" s="289"/>
      <c r="B681" s="225"/>
      <c r="C681" s="120"/>
      <c r="D681" s="172"/>
      <c r="E681" s="225"/>
      <c r="F681" s="100"/>
      <c r="G681" s="102"/>
      <c r="H681" s="102"/>
      <c r="I681" s="290"/>
      <c r="J681" s="85"/>
    </row>
    <row r="682" spans="1:10">
      <c r="A682" s="289"/>
      <c r="B682" s="225"/>
      <c r="C682" s="120"/>
      <c r="D682" s="172"/>
      <c r="E682" s="225"/>
      <c r="F682" s="100"/>
      <c r="G682" s="102"/>
      <c r="H682" s="102"/>
      <c r="I682" s="290"/>
      <c r="J682" s="85"/>
    </row>
    <row r="683" spans="1:10">
      <c r="A683" s="289"/>
      <c r="B683" s="225"/>
      <c r="C683" s="120"/>
      <c r="D683" s="172"/>
      <c r="E683" s="225"/>
      <c r="F683" s="100"/>
      <c r="G683" s="102"/>
      <c r="H683" s="102"/>
      <c r="I683" s="290"/>
      <c r="J683" s="85"/>
    </row>
    <row r="684" spans="1:10">
      <c r="A684" s="289"/>
      <c r="B684" s="225"/>
      <c r="C684" s="120"/>
      <c r="D684" s="172"/>
      <c r="E684" s="225"/>
      <c r="F684" s="100"/>
      <c r="G684" s="102"/>
      <c r="H684" s="102"/>
      <c r="I684" s="290"/>
      <c r="J684" s="85"/>
    </row>
    <row r="685" spans="1:10">
      <c r="A685" s="289"/>
      <c r="B685" s="225"/>
      <c r="C685" s="120"/>
      <c r="D685" s="172"/>
      <c r="E685" s="225"/>
      <c r="F685" s="100"/>
      <c r="G685" s="102"/>
      <c r="H685" s="102"/>
      <c r="I685" s="290"/>
      <c r="J685" s="85"/>
    </row>
    <row r="686" spans="1:10">
      <c r="A686" s="289"/>
      <c r="B686" s="225"/>
      <c r="C686" s="120"/>
      <c r="D686" s="172"/>
      <c r="E686" s="225"/>
      <c r="F686" s="100"/>
      <c r="G686" s="102"/>
      <c r="H686" s="102"/>
      <c r="I686" s="290"/>
      <c r="J686" s="85"/>
    </row>
    <row r="687" spans="1:10">
      <c r="A687" s="289"/>
      <c r="B687" s="225"/>
      <c r="C687" s="120"/>
      <c r="D687" s="172"/>
      <c r="E687" s="225"/>
      <c r="F687" s="100"/>
      <c r="G687" s="102"/>
      <c r="H687" s="102"/>
      <c r="I687" s="290"/>
      <c r="J687" s="85"/>
    </row>
    <row r="688" spans="1:10">
      <c r="A688" s="289"/>
      <c r="B688" s="225"/>
      <c r="C688" s="120"/>
      <c r="D688" s="172"/>
      <c r="E688" s="225"/>
      <c r="F688" s="100"/>
      <c r="G688" s="102"/>
      <c r="H688" s="102"/>
      <c r="I688" s="290"/>
      <c r="J688" s="85"/>
    </row>
    <row r="689" spans="1:10">
      <c r="A689" s="289"/>
      <c r="B689" s="225"/>
      <c r="C689" s="120"/>
      <c r="D689" s="172"/>
      <c r="E689" s="225"/>
      <c r="F689" s="100"/>
      <c r="G689" s="102"/>
      <c r="H689" s="102"/>
      <c r="I689" s="290"/>
      <c r="J689" s="85"/>
    </row>
    <row r="690" spans="1:10">
      <c r="A690" s="289"/>
      <c r="B690" s="225"/>
      <c r="C690" s="120"/>
      <c r="D690" s="172"/>
      <c r="E690" s="225"/>
      <c r="F690" s="100"/>
      <c r="G690" s="102"/>
      <c r="H690" s="102"/>
      <c r="I690" s="290"/>
      <c r="J690" s="85"/>
    </row>
    <row r="691" spans="1:10">
      <c r="A691" s="289"/>
      <c r="B691" s="225"/>
      <c r="C691" s="120"/>
      <c r="D691" s="172"/>
      <c r="E691" s="225"/>
      <c r="F691" s="100"/>
      <c r="G691" s="102"/>
      <c r="H691" s="102"/>
      <c r="I691" s="290"/>
      <c r="J691" s="85"/>
    </row>
    <row r="692" spans="1:10">
      <c r="A692" s="289"/>
      <c r="B692" s="225"/>
      <c r="C692" s="120"/>
      <c r="D692" s="172"/>
      <c r="E692" s="225"/>
      <c r="F692" s="100"/>
      <c r="G692" s="102"/>
      <c r="H692" s="102"/>
      <c r="I692" s="290"/>
      <c r="J692" s="85"/>
    </row>
    <row r="693" spans="1:10">
      <c r="A693" s="289"/>
      <c r="B693" s="225"/>
      <c r="C693" s="120"/>
      <c r="D693" s="172"/>
      <c r="E693" s="225"/>
      <c r="F693" s="100"/>
      <c r="G693" s="102"/>
      <c r="H693" s="102"/>
      <c r="I693" s="290"/>
      <c r="J693" s="85"/>
    </row>
    <row r="694" spans="1:10">
      <c r="A694" s="289"/>
      <c r="B694" s="225"/>
      <c r="C694" s="120"/>
      <c r="D694" s="172"/>
      <c r="E694" s="225"/>
      <c r="F694" s="100"/>
      <c r="G694" s="102"/>
      <c r="H694" s="102"/>
      <c r="I694" s="290"/>
      <c r="J694" s="85"/>
    </row>
    <row r="695" spans="1:10">
      <c r="A695" s="289"/>
      <c r="B695" s="225"/>
      <c r="C695" s="120"/>
      <c r="D695" s="172"/>
      <c r="E695" s="225"/>
      <c r="F695" s="100"/>
      <c r="G695" s="102"/>
      <c r="H695" s="102"/>
      <c r="I695" s="290"/>
      <c r="J695" s="85"/>
    </row>
    <row r="696" spans="1:10">
      <c r="A696" s="289"/>
      <c r="B696" s="225"/>
      <c r="C696" s="120"/>
      <c r="D696" s="172"/>
      <c r="E696" s="225"/>
      <c r="F696" s="100"/>
      <c r="G696" s="102"/>
      <c r="H696" s="102"/>
      <c r="I696" s="290"/>
      <c r="J696" s="85"/>
    </row>
    <row r="697" spans="1:10">
      <c r="A697" s="289"/>
      <c r="B697" s="225"/>
      <c r="C697" s="120"/>
      <c r="D697" s="172"/>
      <c r="E697" s="225"/>
      <c r="F697" s="100"/>
      <c r="G697" s="102"/>
      <c r="H697" s="102"/>
      <c r="I697" s="290"/>
      <c r="J697" s="85"/>
    </row>
    <row r="698" spans="1:10">
      <c r="A698" s="289"/>
      <c r="B698" s="225"/>
      <c r="C698" s="120"/>
      <c r="D698" s="172"/>
      <c r="E698" s="225"/>
      <c r="F698" s="100"/>
      <c r="G698" s="102"/>
      <c r="H698" s="102"/>
      <c r="I698" s="290"/>
      <c r="J698" s="85"/>
    </row>
    <row r="699" spans="1:10">
      <c r="A699" s="289"/>
      <c r="B699" s="225"/>
      <c r="C699" s="120"/>
      <c r="D699" s="172"/>
      <c r="E699" s="225"/>
      <c r="F699" s="100"/>
      <c r="G699" s="102"/>
      <c r="H699" s="102"/>
      <c r="I699" s="290"/>
      <c r="J699" s="85"/>
    </row>
    <row r="700" spans="1:10">
      <c r="A700" s="289"/>
      <c r="B700" s="225"/>
      <c r="C700" s="120"/>
      <c r="D700" s="172"/>
      <c r="E700" s="225"/>
      <c r="F700" s="100"/>
      <c r="G700" s="102"/>
      <c r="H700" s="102"/>
      <c r="I700" s="290"/>
      <c r="J700" s="85"/>
    </row>
    <row r="701" spans="1:10">
      <c r="A701" s="289"/>
      <c r="B701" s="225"/>
      <c r="C701" s="120"/>
      <c r="D701" s="172"/>
      <c r="E701" s="225"/>
      <c r="F701" s="100"/>
      <c r="G701" s="102"/>
      <c r="H701" s="102"/>
      <c r="I701" s="290"/>
      <c r="J701" s="85"/>
    </row>
    <row r="702" spans="1:10">
      <c r="A702" s="289"/>
      <c r="B702" s="225"/>
      <c r="C702" s="120"/>
      <c r="D702" s="172"/>
      <c r="E702" s="225"/>
      <c r="F702" s="100"/>
      <c r="G702" s="102"/>
      <c r="H702" s="102"/>
      <c r="I702" s="290"/>
      <c r="J702" s="85"/>
    </row>
    <row r="703" spans="1:10">
      <c r="A703" s="289"/>
      <c r="B703" s="225"/>
      <c r="C703" s="120"/>
      <c r="D703" s="172"/>
      <c r="E703" s="225"/>
      <c r="F703" s="100"/>
      <c r="G703" s="102"/>
      <c r="H703" s="102"/>
      <c r="I703" s="290"/>
      <c r="J703" s="85"/>
    </row>
    <row r="704" spans="1:10">
      <c r="A704" s="289"/>
      <c r="B704" s="225"/>
      <c r="C704" s="120"/>
      <c r="D704" s="172"/>
      <c r="E704" s="225"/>
      <c r="F704" s="100"/>
      <c r="G704" s="102"/>
      <c r="H704" s="102"/>
      <c r="I704" s="290"/>
      <c r="J704" s="85"/>
    </row>
    <row r="705" spans="1:10">
      <c r="A705" s="289"/>
      <c r="B705" s="225"/>
      <c r="C705" s="120"/>
      <c r="D705" s="172"/>
      <c r="E705" s="225"/>
      <c r="F705" s="100"/>
      <c r="G705" s="102"/>
      <c r="H705" s="102"/>
      <c r="I705" s="290"/>
      <c r="J705" s="85"/>
    </row>
    <row r="706" spans="1:10">
      <c r="A706" s="289"/>
      <c r="B706" s="225"/>
      <c r="C706" s="120"/>
      <c r="D706" s="172"/>
      <c r="E706" s="225"/>
      <c r="F706" s="100"/>
      <c r="G706" s="102"/>
      <c r="H706" s="102"/>
      <c r="I706" s="290"/>
      <c r="J706" s="85"/>
    </row>
    <row r="707" spans="1:10">
      <c r="A707" s="289"/>
      <c r="B707" s="225"/>
      <c r="C707" s="120"/>
      <c r="D707" s="172"/>
      <c r="E707" s="225"/>
      <c r="F707" s="100"/>
      <c r="G707" s="102"/>
      <c r="H707" s="102"/>
      <c r="I707" s="290"/>
      <c r="J707" s="85"/>
    </row>
    <row r="708" spans="1:10">
      <c r="A708" s="289"/>
      <c r="B708" s="225"/>
      <c r="C708" s="120"/>
      <c r="D708" s="172"/>
      <c r="E708" s="225"/>
      <c r="F708" s="100"/>
      <c r="G708" s="102"/>
      <c r="H708" s="102"/>
      <c r="I708" s="290"/>
      <c r="J708" s="85"/>
    </row>
    <row r="709" spans="1:10">
      <c r="A709" s="289"/>
      <c r="B709" s="225"/>
      <c r="C709" s="120"/>
      <c r="D709" s="172"/>
      <c r="E709" s="225"/>
      <c r="F709" s="100"/>
      <c r="G709" s="102"/>
      <c r="H709" s="102"/>
      <c r="I709" s="290"/>
      <c r="J709" s="85"/>
    </row>
    <row r="710" spans="1:10">
      <c r="A710" s="289"/>
      <c r="B710" s="225"/>
      <c r="C710" s="120"/>
      <c r="D710" s="172"/>
      <c r="E710" s="225"/>
      <c r="F710" s="100"/>
      <c r="G710" s="102"/>
      <c r="H710" s="102"/>
      <c r="I710" s="290"/>
      <c r="J710" s="85"/>
    </row>
    <row r="711" spans="1:10">
      <c r="A711" s="289"/>
      <c r="B711" s="225"/>
      <c r="C711" s="120"/>
      <c r="D711" s="172"/>
      <c r="E711" s="225"/>
      <c r="F711" s="100"/>
      <c r="G711" s="102"/>
      <c r="H711" s="102"/>
      <c r="I711" s="290"/>
      <c r="J711" s="85"/>
    </row>
    <row r="712" spans="1:10">
      <c r="A712" s="289"/>
      <c r="B712" s="225"/>
      <c r="C712" s="120"/>
      <c r="D712" s="172"/>
      <c r="E712" s="225"/>
      <c r="F712" s="100"/>
      <c r="G712" s="102"/>
      <c r="H712" s="102"/>
      <c r="I712" s="290"/>
      <c r="J712" s="85"/>
    </row>
    <row r="713" spans="1:10">
      <c r="A713" s="289"/>
      <c r="B713" s="225"/>
      <c r="C713" s="120"/>
      <c r="D713" s="172"/>
      <c r="E713" s="225"/>
      <c r="F713" s="100"/>
      <c r="G713" s="102"/>
      <c r="H713" s="102"/>
      <c r="I713" s="290"/>
      <c r="J713" s="85"/>
    </row>
    <row r="714" spans="1:10">
      <c r="A714" s="289"/>
      <c r="B714" s="225"/>
      <c r="C714" s="120"/>
      <c r="D714" s="172"/>
      <c r="E714" s="225"/>
      <c r="F714" s="100"/>
      <c r="G714" s="102"/>
      <c r="H714" s="102"/>
      <c r="I714" s="290"/>
      <c r="J714" s="85"/>
    </row>
    <row r="715" spans="1:10">
      <c r="A715" s="289"/>
      <c r="B715" s="225"/>
      <c r="C715" s="120"/>
      <c r="D715" s="172"/>
      <c r="E715" s="225"/>
      <c r="F715" s="100"/>
      <c r="G715" s="102"/>
      <c r="H715" s="102"/>
      <c r="I715" s="290"/>
      <c r="J715" s="85"/>
    </row>
    <row r="716" spans="1:10">
      <c r="A716" s="289"/>
      <c r="B716" s="225"/>
      <c r="C716" s="120"/>
      <c r="D716" s="172"/>
      <c r="E716" s="225"/>
      <c r="F716" s="100"/>
      <c r="G716" s="102"/>
      <c r="H716" s="102"/>
      <c r="I716" s="290"/>
      <c r="J716" s="85"/>
    </row>
    <row r="717" spans="1:10">
      <c r="A717" s="289"/>
      <c r="B717" s="225"/>
      <c r="C717" s="120"/>
      <c r="D717" s="172"/>
      <c r="E717" s="225"/>
      <c r="F717" s="100"/>
      <c r="G717" s="102"/>
      <c r="H717" s="102"/>
      <c r="I717" s="290"/>
      <c r="J717" s="85"/>
    </row>
    <row r="718" spans="1:10">
      <c r="A718" s="289"/>
      <c r="B718" s="225"/>
      <c r="C718" s="120"/>
      <c r="D718" s="172"/>
      <c r="E718" s="225"/>
      <c r="F718" s="100"/>
      <c r="G718" s="102"/>
      <c r="H718" s="102"/>
      <c r="I718" s="290"/>
      <c r="J718" s="85"/>
    </row>
    <row r="719" spans="1:10">
      <c r="A719" s="289"/>
      <c r="B719" s="225"/>
      <c r="C719" s="120"/>
      <c r="D719" s="172"/>
      <c r="E719" s="225"/>
      <c r="F719" s="100"/>
      <c r="G719" s="102"/>
      <c r="H719" s="102"/>
      <c r="I719" s="290"/>
      <c r="J719" s="85"/>
    </row>
    <row r="720" spans="1:10">
      <c r="A720" s="289"/>
      <c r="B720" s="225"/>
      <c r="C720" s="120"/>
      <c r="D720" s="172"/>
      <c r="E720" s="225"/>
      <c r="F720" s="100"/>
      <c r="G720" s="102"/>
      <c r="H720" s="102"/>
      <c r="I720" s="290"/>
      <c r="J720" s="85"/>
    </row>
    <row r="721" spans="1:10">
      <c r="A721" s="289"/>
      <c r="B721" s="225"/>
      <c r="C721" s="120"/>
      <c r="D721" s="172"/>
      <c r="E721" s="225"/>
      <c r="F721" s="100"/>
      <c r="G721" s="102"/>
      <c r="H721" s="102"/>
      <c r="I721" s="290"/>
      <c r="J721" s="85"/>
    </row>
    <row r="722" spans="1:10">
      <c r="A722" s="289"/>
      <c r="B722" s="225"/>
      <c r="C722" s="120"/>
      <c r="D722" s="172"/>
      <c r="E722" s="225"/>
      <c r="F722" s="100"/>
      <c r="G722" s="102"/>
      <c r="H722" s="102"/>
      <c r="I722" s="290"/>
      <c r="J722" s="85"/>
    </row>
    <row r="723" spans="1:10">
      <c r="A723" s="289"/>
      <c r="B723" s="225"/>
      <c r="C723" s="120"/>
      <c r="D723" s="172"/>
      <c r="E723" s="225"/>
      <c r="F723" s="100"/>
      <c r="G723" s="102"/>
      <c r="H723" s="102"/>
      <c r="I723" s="290"/>
      <c r="J723" s="85"/>
    </row>
    <row r="724" spans="1:10">
      <c r="A724" s="289"/>
      <c r="B724" s="225"/>
      <c r="C724" s="120"/>
      <c r="D724" s="172"/>
      <c r="E724" s="225"/>
      <c r="F724" s="100"/>
      <c r="G724" s="102"/>
      <c r="H724" s="102"/>
      <c r="I724" s="290"/>
      <c r="J724" s="85"/>
    </row>
    <row r="725" spans="1:10">
      <c r="A725" s="289"/>
      <c r="B725" s="225"/>
      <c r="C725" s="120"/>
      <c r="D725" s="172"/>
      <c r="E725" s="225"/>
      <c r="F725" s="100"/>
      <c r="G725" s="102"/>
      <c r="H725" s="102"/>
      <c r="I725" s="290"/>
      <c r="J725" s="85"/>
    </row>
    <row r="726" spans="1:10">
      <c r="A726" s="289"/>
      <c r="B726" s="225"/>
      <c r="C726" s="120"/>
      <c r="D726" s="172"/>
      <c r="E726" s="225"/>
      <c r="F726" s="100"/>
      <c r="G726" s="102"/>
      <c r="H726" s="102"/>
      <c r="I726" s="290"/>
      <c r="J726" s="85"/>
    </row>
    <row r="727" spans="1:10">
      <c r="A727" s="289"/>
      <c r="B727" s="225"/>
      <c r="C727" s="120"/>
      <c r="D727" s="172"/>
      <c r="E727" s="225"/>
      <c r="F727" s="100"/>
      <c r="G727" s="102"/>
      <c r="H727" s="102"/>
      <c r="I727" s="290"/>
      <c r="J727" s="85"/>
    </row>
    <row r="728" spans="1:10">
      <c r="A728" s="289"/>
      <c r="B728" s="225"/>
      <c r="C728" s="120"/>
      <c r="D728" s="172"/>
      <c r="E728" s="225"/>
      <c r="F728" s="100"/>
      <c r="G728" s="102"/>
      <c r="H728" s="102"/>
      <c r="I728" s="290"/>
      <c r="J728" s="85"/>
    </row>
    <row r="729" spans="1:10">
      <c r="A729" s="289"/>
      <c r="B729" s="225"/>
      <c r="C729" s="120"/>
      <c r="D729" s="172"/>
      <c r="E729" s="225"/>
      <c r="F729" s="100"/>
      <c r="G729" s="102"/>
      <c r="H729" s="102"/>
      <c r="I729" s="290"/>
      <c r="J729" s="85"/>
    </row>
    <row r="730" spans="1:10">
      <c r="A730" s="289"/>
      <c r="B730" s="225"/>
      <c r="C730" s="120"/>
      <c r="D730" s="172"/>
      <c r="E730" s="225"/>
      <c r="F730" s="100"/>
      <c r="G730" s="102"/>
      <c r="H730" s="102"/>
      <c r="I730" s="290"/>
      <c r="J730" s="85"/>
    </row>
    <row r="731" spans="1:10">
      <c r="A731" s="289"/>
      <c r="B731" s="225"/>
      <c r="C731" s="120"/>
      <c r="D731" s="172"/>
      <c r="E731" s="225"/>
      <c r="F731" s="100"/>
      <c r="G731" s="102"/>
      <c r="H731" s="102"/>
      <c r="I731" s="290"/>
      <c r="J731" s="85"/>
    </row>
    <row r="732" spans="1:10">
      <c r="A732" s="289"/>
      <c r="B732" s="225"/>
      <c r="C732" s="120"/>
      <c r="D732" s="172"/>
      <c r="E732" s="225"/>
      <c r="F732" s="100"/>
      <c r="G732" s="102"/>
      <c r="H732" s="102"/>
      <c r="I732" s="290"/>
      <c r="J732" s="85"/>
    </row>
    <row r="733" spans="1:10">
      <c r="A733" s="289"/>
      <c r="B733" s="225"/>
      <c r="C733" s="120"/>
      <c r="D733" s="172"/>
      <c r="E733" s="225"/>
      <c r="F733" s="100"/>
      <c r="G733" s="102"/>
      <c r="H733" s="102"/>
      <c r="I733" s="290"/>
      <c r="J733" s="85"/>
    </row>
    <row r="734" spans="1:10">
      <c r="A734" s="289"/>
      <c r="B734" s="225"/>
      <c r="C734" s="120"/>
      <c r="D734" s="172"/>
      <c r="E734" s="225"/>
      <c r="F734" s="100"/>
      <c r="G734" s="102"/>
      <c r="H734" s="102"/>
      <c r="I734" s="290"/>
      <c r="J734" s="85"/>
    </row>
    <row r="735" spans="1:10">
      <c r="A735" s="289"/>
      <c r="B735" s="225"/>
      <c r="C735" s="120"/>
      <c r="D735" s="172"/>
      <c r="E735" s="225"/>
      <c r="F735" s="100"/>
      <c r="G735" s="102"/>
      <c r="H735" s="102"/>
      <c r="I735" s="290"/>
      <c r="J735" s="85"/>
    </row>
    <row r="736" spans="1:10">
      <c r="A736" s="289"/>
      <c r="B736" s="225"/>
      <c r="C736" s="120"/>
      <c r="D736" s="172"/>
      <c r="E736" s="225"/>
      <c r="F736" s="100"/>
      <c r="G736" s="102"/>
      <c r="H736" s="102"/>
      <c r="I736" s="290"/>
      <c r="J736" s="85"/>
    </row>
    <row r="737" spans="1:10">
      <c r="A737" s="289"/>
      <c r="B737" s="225"/>
      <c r="C737" s="120"/>
      <c r="D737" s="172"/>
      <c r="E737" s="225"/>
      <c r="F737" s="100"/>
      <c r="G737" s="102"/>
      <c r="H737" s="102"/>
      <c r="I737" s="290"/>
      <c r="J737" s="85"/>
    </row>
    <row r="738" spans="1:10">
      <c r="A738" s="289"/>
      <c r="B738" s="225"/>
      <c r="C738" s="120"/>
      <c r="D738" s="172"/>
      <c r="E738" s="225"/>
      <c r="F738" s="100"/>
      <c r="G738" s="102"/>
      <c r="H738" s="102"/>
      <c r="I738" s="290"/>
      <c r="J738" s="85"/>
    </row>
    <row r="739" spans="1:10">
      <c r="A739" s="289"/>
      <c r="B739" s="225"/>
      <c r="C739" s="120"/>
      <c r="D739" s="172"/>
      <c r="E739" s="225"/>
      <c r="F739" s="100"/>
      <c r="G739" s="102"/>
      <c r="H739" s="102"/>
      <c r="I739" s="290"/>
      <c r="J739" s="85"/>
    </row>
    <row r="740" spans="1:10">
      <c r="A740" s="289"/>
      <c r="B740" s="225"/>
      <c r="C740" s="120"/>
      <c r="D740" s="172"/>
      <c r="E740" s="225"/>
      <c r="F740" s="100"/>
      <c r="G740" s="102"/>
      <c r="H740" s="102"/>
      <c r="I740" s="290"/>
      <c r="J740" s="85"/>
    </row>
    <row r="741" spans="1:10">
      <c r="A741" s="289"/>
      <c r="B741" s="225"/>
      <c r="C741" s="120"/>
      <c r="D741" s="172"/>
      <c r="E741" s="225"/>
      <c r="F741" s="100"/>
      <c r="G741" s="102"/>
      <c r="H741" s="102"/>
      <c r="I741" s="290"/>
      <c r="J741" s="85"/>
    </row>
    <row r="742" spans="1:10">
      <c r="A742" s="289"/>
      <c r="B742" s="225"/>
      <c r="C742" s="120"/>
      <c r="D742" s="172"/>
      <c r="E742" s="225"/>
      <c r="F742" s="100"/>
      <c r="G742" s="102"/>
      <c r="H742" s="102"/>
      <c r="I742" s="290"/>
      <c r="J742" s="85"/>
    </row>
    <row r="743" spans="1:10">
      <c r="A743" s="289"/>
      <c r="B743" s="225"/>
      <c r="C743" s="120"/>
      <c r="D743" s="172"/>
      <c r="E743" s="225"/>
      <c r="F743" s="100"/>
      <c r="G743" s="102"/>
      <c r="H743" s="102"/>
      <c r="I743" s="290"/>
      <c r="J743" s="85"/>
    </row>
    <row r="744" spans="1:10">
      <c r="A744" s="289"/>
      <c r="B744" s="225"/>
      <c r="C744" s="120"/>
      <c r="D744" s="172"/>
      <c r="E744" s="225"/>
      <c r="F744" s="100"/>
      <c r="G744" s="102"/>
      <c r="H744" s="102"/>
      <c r="I744" s="290"/>
      <c r="J744" s="85"/>
    </row>
    <row r="745" spans="1:10">
      <c r="A745" s="289"/>
      <c r="B745" s="225"/>
      <c r="C745" s="120"/>
      <c r="D745" s="172"/>
      <c r="E745" s="225"/>
      <c r="F745" s="100"/>
      <c r="G745" s="102"/>
      <c r="H745" s="102"/>
      <c r="I745" s="290"/>
      <c r="J745" s="85"/>
    </row>
    <row r="746" spans="1:10">
      <c r="A746" s="289"/>
      <c r="B746" s="225"/>
      <c r="C746" s="120"/>
      <c r="D746" s="172"/>
      <c r="E746" s="225"/>
      <c r="F746" s="100"/>
      <c r="G746" s="102"/>
      <c r="H746" s="102"/>
      <c r="I746" s="290"/>
      <c r="J746" s="85"/>
    </row>
    <row r="747" spans="1:10">
      <c r="A747" s="289"/>
      <c r="B747" s="225"/>
      <c r="C747" s="120"/>
      <c r="D747" s="172"/>
      <c r="E747" s="225"/>
      <c r="F747" s="100"/>
      <c r="G747" s="102"/>
      <c r="H747" s="102"/>
      <c r="I747" s="290"/>
      <c r="J747" s="85"/>
    </row>
    <row r="748" spans="1:10">
      <c r="A748" s="289"/>
      <c r="B748" s="225"/>
      <c r="C748" s="120"/>
      <c r="D748" s="172"/>
      <c r="E748" s="225"/>
      <c r="F748" s="100"/>
      <c r="G748" s="102"/>
      <c r="H748" s="102"/>
      <c r="I748" s="290"/>
      <c r="J748" s="85"/>
    </row>
    <row r="749" spans="1:10">
      <c r="A749" s="289"/>
      <c r="B749" s="225"/>
      <c r="C749" s="120"/>
      <c r="D749" s="172"/>
      <c r="E749" s="225"/>
      <c r="F749" s="100"/>
      <c r="G749" s="102"/>
      <c r="H749" s="102"/>
      <c r="I749" s="290"/>
      <c r="J749" s="85"/>
    </row>
    <row r="750" spans="1:10">
      <c r="A750" s="289"/>
      <c r="B750" s="225"/>
      <c r="C750" s="120"/>
      <c r="D750" s="172"/>
      <c r="E750" s="225"/>
      <c r="F750" s="100"/>
      <c r="G750" s="102"/>
      <c r="H750" s="102"/>
      <c r="I750" s="290"/>
      <c r="J750" s="85"/>
    </row>
    <row r="751" spans="1:10">
      <c r="A751" s="289"/>
      <c r="B751" s="225"/>
      <c r="C751" s="120"/>
      <c r="D751" s="172"/>
      <c r="E751" s="225"/>
      <c r="F751" s="100"/>
      <c r="G751" s="102"/>
      <c r="H751" s="102"/>
      <c r="I751" s="290"/>
      <c r="J751" s="85"/>
    </row>
    <row r="752" spans="1:10">
      <c r="A752" s="289"/>
      <c r="B752" s="225"/>
      <c r="C752" s="120"/>
      <c r="D752" s="172"/>
      <c r="E752" s="225"/>
      <c r="F752" s="100"/>
      <c r="G752" s="102"/>
      <c r="H752" s="102"/>
      <c r="I752" s="290"/>
      <c r="J752" s="85"/>
    </row>
    <row r="753" spans="1:10">
      <c r="A753" s="289"/>
      <c r="B753" s="225"/>
      <c r="C753" s="120"/>
      <c r="D753" s="172"/>
      <c r="E753" s="225"/>
      <c r="F753" s="100"/>
      <c r="G753" s="102"/>
      <c r="H753" s="102"/>
      <c r="I753" s="290"/>
      <c r="J753" s="85"/>
    </row>
    <row r="754" spans="1:10">
      <c r="A754" s="289"/>
      <c r="B754" s="225"/>
      <c r="C754" s="120"/>
      <c r="D754" s="172"/>
      <c r="E754" s="225"/>
      <c r="F754" s="100"/>
      <c r="G754" s="102"/>
      <c r="H754" s="102"/>
      <c r="I754" s="290"/>
      <c r="J754" s="85"/>
    </row>
    <row r="755" spans="1:10">
      <c r="A755" s="289"/>
      <c r="B755" s="225"/>
      <c r="C755" s="120"/>
      <c r="D755" s="172"/>
      <c r="E755" s="225"/>
      <c r="F755" s="100"/>
      <c r="G755" s="102"/>
      <c r="H755" s="102"/>
      <c r="I755" s="290"/>
      <c r="J755" s="85"/>
    </row>
    <row r="756" spans="1:10">
      <c r="A756" s="289"/>
      <c r="B756" s="225"/>
      <c r="C756" s="120"/>
      <c r="D756" s="172"/>
      <c r="E756" s="225"/>
      <c r="F756" s="100"/>
      <c r="G756" s="102"/>
      <c r="H756" s="102"/>
      <c r="I756" s="290"/>
      <c r="J756" s="85"/>
    </row>
    <row r="757" spans="1:10">
      <c r="A757" s="289"/>
      <c r="B757" s="225"/>
      <c r="C757" s="120"/>
      <c r="D757" s="172"/>
      <c r="E757" s="225"/>
      <c r="F757" s="100"/>
      <c r="G757" s="102"/>
      <c r="H757" s="102"/>
      <c r="I757" s="290"/>
      <c r="J757" s="85"/>
    </row>
    <row r="758" spans="1:10">
      <c r="A758" s="289"/>
      <c r="B758" s="225"/>
      <c r="C758" s="120"/>
      <c r="D758" s="172"/>
      <c r="E758" s="225"/>
      <c r="F758" s="100"/>
      <c r="G758" s="102"/>
      <c r="H758" s="102"/>
      <c r="I758" s="290"/>
      <c r="J758" s="85"/>
    </row>
    <row r="759" spans="1:10">
      <c r="A759" s="289"/>
      <c r="B759" s="225"/>
      <c r="C759" s="120"/>
      <c r="D759" s="172"/>
      <c r="E759" s="225"/>
      <c r="F759" s="100"/>
      <c r="G759" s="102"/>
      <c r="H759" s="102"/>
      <c r="I759" s="290"/>
      <c r="J759" s="85"/>
    </row>
    <row r="760" spans="1:10">
      <c r="A760" s="289"/>
      <c r="B760" s="225"/>
      <c r="C760" s="120"/>
      <c r="D760" s="172"/>
      <c r="E760" s="225"/>
      <c r="F760" s="100"/>
      <c r="G760" s="102"/>
      <c r="H760" s="102"/>
      <c r="I760" s="290"/>
      <c r="J760" s="85"/>
    </row>
    <row r="761" spans="1:10">
      <c r="A761" s="289"/>
      <c r="B761" s="225"/>
      <c r="C761" s="120"/>
      <c r="D761" s="172"/>
      <c r="E761" s="225"/>
      <c r="F761" s="100"/>
      <c r="G761" s="102"/>
      <c r="H761" s="102"/>
      <c r="I761" s="290"/>
      <c r="J761" s="85"/>
    </row>
    <row r="762" spans="1:10">
      <c r="A762" s="289"/>
      <c r="B762" s="225"/>
      <c r="C762" s="120"/>
      <c r="D762" s="172"/>
      <c r="E762" s="225"/>
      <c r="F762" s="100"/>
      <c r="G762" s="102"/>
      <c r="H762" s="102"/>
      <c r="I762" s="290"/>
      <c r="J762" s="85"/>
    </row>
    <row r="763" spans="1:10">
      <c r="A763" s="289"/>
      <c r="B763" s="225"/>
      <c r="C763" s="120"/>
      <c r="D763" s="172"/>
      <c r="E763" s="225"/>
      <c r="F763" s="100"/>
      <c r="G763" s="102"/>
      <c r="H763" s="102"/>
      <c r="I763" s="290"/>
      <c r="J763" s="85"/>
    </row>
    <row r="764" spans="1:10">
      <c r="A764" s="289"/>
      <c r="B764" s="225"/>
      <c r="C764" s="120"/>
      <c r="D764" s="172"/>
      <c r="E764" s="225"/>
      <c r="F764" s="100"/>
      <c r="G764" s="102"/>
      <c r="H764" s="102"/>
      <c r="I764" s="290"/>
      <c r="J764" s="85"/>
    </row>
    <row r="765" spans="1:10">
      <c r="A765" s="289"/>
      <c r="B765" s="225"/>
      <c r="C765" s="120"/>
      <c r="D765" s="172"/>
      <c r="E765" s="225"/>
      <c r="F765" s="100"/>
      <c r="G765" s="102"/>
      <c r="H765" s="102"/>
      <c r="I765" s="290"/>
      <c r="J765" s="85"/>
    </row>
    <row r="766" spans="1:10">
      <c r="A766" s="289"/>
      <c r="B766" s="225"/>
      <c r="C766" s="120"/>
      <c r="D766" s="172"/>
      <c r="E766" s="225"/>
      <c r="F766" s="100"/>
      <c r="G766" s="102"/>
      <c r="H766" s="102"/>
      <c r="I766" s="290"/>
      <c r="J766" s="85"/>
    </row>
    <row r="767" spans="1:10">
      <c r="A767" s="289"/>
      <c r="B767" s="225"/>
      <c r="C767" s="120"/>
      <c r="D767" s="172"/>
      <c r="E767" s="225"/>
      <c r="F767" s="100"/>
      <c r="G767" s="102"/>
      <c r="H767" s="102"/>
      <c r="I767" s="290"/>
      <c r="J767" s="85"/>
    </row>
    <row r="768" spans="1:10">
      <c r="A768" s="289"/>
      <c r="B768" s="225"/>
      <c r="C768" s="120"/>
      <c r="D768" s="172"/>
      <c r="E768" s="225"/>
      <c r="F768" s="100"/>
      <c r="G768" s="102"/>
      <c r="H768" s="102"/>
      <c r="I768" s="290"/>
      <c r="J768" s="85"/>
    </row>
    <row r="769" spans="1:10">
      <c r="A769" s="289"/>
      <c r="B769" s="225"/>
      <c r="C769" s="120"/>
      <c r="D769" s="172"/>
      <c r="E769" s="225"/>
      <c r="F769" s="100"/>
      <c r="G769" s="102"/>
      <c r="H769" s="102"/>
      <c r="I769" s="290"/>
      <c r="J769" s="85"/>
    </row>
    <row r="770" spans="1:10">
      <c r="A770" s="289"/>
      <c r="B770" s="225"/>
      <c r="C770" s="120"/>
      <c r="D770" s="172"/>
      <c r="E770" s="225"/>
      <c r="F770" s="100"/>
      <c r="G770" s="102"/>
      <c r="H770" s="102"/>
      <c r="I770" s="290"/>
      <c r="J770" s="85"/>
    </row>
    <row r="771" spans="1:10">
      <c r="A771" s="289"/>
      <c r="B771" s="225"/>
      <c r="C771" s="120"/>
      <c r="D771" s="172"/>
      <c r="E771" s="225"/>
      <c r="F771" s="100"/>
      <c r="G771" s="102"/>
      <c r="H771" s="102"/>
      <c r="I771" s="290"/>
      <c r="J771" s="85"/>
    </row>
    <row r="772" spans="1:10">
      <c r="A772" s="289"/>
      <c r="B772" s="225"/>
      <c r="C772" s="120"/>
      <c r="D772" s="172"/>
      <c r="E772" s="225"/>
      <c r="F772" s="100"/>
      <c r="G772" s="102"/>
      <c r="H772" s="102"/>
      <c r="I772" s="290"/>
      <c r="J772" s="85"/>
    </row>
    <row r="773" spans="1:10">
      <c r="A773" s="289"/>
      <c r="B773" s="225"/>
      <c r="C773" s="120"/>
      <c r="D773" s="172"/>
      <c r="E773" s="225"/>
      <c r="F773" s="100"/>
      <c r="G773" s="102"/>
      <c r="H773" s="102"/>
      <c r="I773" s="290"/>
      <c r="J773" s="85"/>
    </row>
    <row r="774" spans="1:10">
      <c r="A774" s="289"/>
      <c r="B774" s="225"/>
      <c r="C774" s="120"/>
      <c r="D774" s="172"/>
      <c r="E774" s="225"/>
      <c r="F774" s="100"/>
      <c r="G774" s="102"/>
      <c r="H774" s="102"/>
      <c r="I774" s="290"/>
      <c r="J774" s="85"/>
    </row>
    <row r="775" spans="1:10">
      <c r="A775" s="289"/>
      <c r="B775" s="225"/>
      <c r="C775" s="120"/>
      <c r="D775" s="172"/>
      <c r="E775" s="225"/>
      <c r="F775" s="100"/>
      <c r="G775" s="102"/>
      <c r="H775" s="102"/>
      <c r="I775" s="290"/>
      <c r="J775" s="85"/>
    </row>
    <row r="776" spans="1:10">
      <c r="A776" s="289"/>
      <c r="B776" s="225"/>
      <c r="C776" s="120"/>
      <c r="D776" s="172"/>
      <c r="E776" s="225"/>
      <c r="F776" s="100"/>
      <c r="G776" s="102"/>
      <c r="H776" s="102"/>
      <c r="I776" s="290"/>
      <c r="J776" s="85"/>
    </row>
    <row r="777" spans="1:10">
      <c r="A777" s="289"/>
      <c r="B777" s="225"/>
      <c r="C777" s="120"/>
      <c r="D777" s="172"/>
      <c r="E777" s="225"/>
      <c r="F777" s="100"/>
      <c r="G777" s="102"/>
      <c r="H777" s="102"/>
      <c r="I777" s="290"/>
      <c r="J777" s="85"/>
    </row>
    <row r="778" spans="1:10">
      <c r="A778" s="289"/>
      <c r="B778" s="225"/>
      <c r="C778" s="120"/>
      <c r="D778" s="172"/>
      <c r="E778" s="225"/>
      <c r="F778" s="100"/>
      <c r="G778" s="102"/>
      <c r="H778" s="102"/>
      <c r="I778" s="290"/>
      <c r="J778" s="85"/>
    </row>
    <row r="779" spans="1:10">
      <c r="A779" s="289"/>
      <c r="B779" s="225"/>
      <c r="C779" s="120"/>
      <c r="D779" s="172"/>
      <c r="E779" s="225"/>
      <c r="F779" s="100"/>
      <c r="G779" s="102"/>
      <c r="H779" s="102"/>
      <c r="I779" s="290"/>
      <c r="J779" s="85"/>
    </row>
    <row r="780" spans="1:10">
      <c r="A780" s="289"/>
      <c r="B780" s="225"/>
      <c r="C780" s="120"/>
      <c r="D780" s="172"/>
      <c r="E780" s="225"/>
      <c r="F780" s="100"/>
      <c r="G780" s="102"/>
      <c r="H780" s="102"/>
      <c r="I780" s="290"/>
      <c r="J780" s="85"/>
    </row>
    <row r="781" spans="1:10">
      <c r="A781" s="289"/>
      <c r="B781" s="225"/>
      <c r="C781" s="120"/>
      <c r="D781" s="172"/>
      <c r="E781" s="225"/>
      <c r="F781" s="100"/>
      <c r="G781" s="102"/>
      <c r="H781" s="102"/>
      <c r="I781" s="290"/>
      <c r="J781" s="85"/>
    </row>
    <row r="782" spans="1:10">
      <c r="A782" s="289"/>
      <c r="B782" s="225"/>
      <c r="C782" s="120"/>
      <c r="D782" s="172"/>
      <c r="E782" s="225"/>
      <c r="F782" s="100"/>
      <c r="G782" s="102"/>
      <c r="H782" s="102"/>
      <c r="I782" s="290"/>
      <c r="J782" s="85"/>
    </row>
    <row r="783" spans="1:10">
      <c r="A783" s="289"/>
      <c r="B783" s="225"/>
      <c r="C783" s="120"/>
      <c r="D783" s="172"/>
      <c r="E783" s="225"/>
      <c r="F783" s="100"/>
      <c r="G783" s="102"/>
      <c r="H783" s="102"/>
      <c r="I783" s="290"/>
      <c r="J783" s="85"/>
    </row>
    <row r="784" spans="1:10">
      <c r="A784" s="289"/>
      <c r="B784" s="225"/>
      <c r="C784" s="120"/>
      <c r="D784" s="172"/>
      <c r="E784" s="225"/>
      <c r="F784" s="100"/>
      <c r="G784" s="102"/>
      <c r="H784" s="102"/>
      <c r="I784" s="290"/>
      <c r="J784" s="85"/>
    </row>
    <row r="785" spans="1:10">
      <c r="A785" s="289"/>
      <c r="B785" s="225"/>
      <c r="C785" s="120"/>
      <c r="D785" s="172"/>
      <c r="E785" s="225"/>
      <c r="F785" s="100"/>
      <c r="G785" s="102"/>
      <c r="H785" s="102"/>
      <c r="I785" s="290"/>
      <c r="J785" s="85"/>
    </row>
    <row r="786" spans="1:10">
      <c r="A786" s="289"/>
      <c r="B786" s="225"/>
      <c r="C786" s="120"/>
      <c r="D786" s="172"/>
      <c r="E786" s="225"/>
      <c r="F786" s="100"/>
      <c r="G786" s="102"/>
      <c r="H786" s="102"/>
      <c r="I786" s="290"/>
      <c r="J786" s="85"/>
    </row>
    <row r="787" spans="1:10">
      <c r="A787" s="289"/>
      <c r="B787" s="225"/>
      <c r="C787" s="120"/>
      <c r="D787" s="172"/>
      <c r="E787" s="225"/>
      <c r="F787" s="100"/>
      <c r="G787" s="102"/>
      <c r="H787" s="102"/>
      <c r="I787" s="290"/>
      <c r="J787" s="85"/>
    </row>
    <row r="788" spans="1:10">
      <c r="A788" s="289"/>
      <c r="B788" s="225"/>
      <c r="C788" s="120"/>
      <c r="D788" s="172"/>
      <c r="E788" s="225"/>
      <c r="F788" s="100"/>
      <c r="G788" s="102"/>
      <c r="H788" s="102"/>
      <c r="I788" s="290"/>
      <c r="J788" s="85"/>
    </row>
    <row r="789" spans="1:10">
      <c r="A789" s="289"/>
      <c r="B789" s="225"/>
      <c r="C789" s="120"/>
      <c r="D789" s="172"/>
      <c r="E789" s="225"/>
      <c r="F789" s="100"/>
      <c r="G789" s="102"/>
      <c r="H789" s="102"/>
      <c r="I789" s="290"/>
      <c r="J789" s="85"/>
    </row>
    <row r="790" spans="1:10">
      <c r="A790" s="289"/>
      <c r="B790" s="225"/>
      <c r="C790" s="120"/>
      <c r="D790" s="172"/>
      <c r="E790" s="225"/>
      <c r="F790" s="100"/>
      <c r="G790" s="102"/>
      <c r="H790" s="102"/>
      <c r="I790" s="290"/>
      <c r="J790" s="85"/>
    </row>
    <row r="791" spans="1:10">
      <c r="A791" s="289"/>
      <c r="B791" s="225"/>
      <c r="C791" s="120"/>
      <c r="D791" s="172"/>
      <c r="E791" s="225"/>
      <c r="F791" s="100"/>
      <c r="G791" s="102"/>
      <c r="H791" s="102"/>
      <c r="I791" s="290"/>
      <c r="J791" s="85"/>
    </row>
    <row r="792" spans="1:10">
      <c r="A792" s="289"/>
      <c r="B792" s="225"/>
      <c r="C792" s="120"/>
      <c r="D792" s="172"/>
      <c r="E792" s="225"/>
      <c r="F792" s="100"/>
      <c r="G792" s="102"/>
      <c r="H792" s="102"/>
      <c r="I792" s="290"/>
      <c r="J792" s="85"/>
    </row>
    <row r="793" spans="1:10">
      <c r="A793" s="289"/>
      <c r="B793" s="225"/>
      <c r="C793" s="120"/>
      <c r="D793" s="172"/>
      <c r="E793" s="225"/>
      <c r="F793" s="100"/>
      <c r="G793" s="102"/>
      <c r="H793" s="102"/>
      <c r="I793" s="290"/>
      <c r="J793" s="85"/>
    </row>
    <row r="794" spans="1:10">
      <c r="A794" s="289"/>
      <c r="B794" s="225"/>
      <c r="C794" s="120"/>
      <c r="D794" s="172"/>
      <c r="E794" s="225"/>
      <c r="F794" s="100"/>
      <c r="G794" s="102"/>
      <c r="H794" s="102"/>
      <c r="I794" s="290"/>
      <c r="J794" s="85"/>
    </row>
    <row r="795" spans="1:10">
      <c r="A795" s="289"/>
      <c r="B795" s="225"/>
      <c r="C795" s="120"/>
      <c r="D795" s="172"/>
      <c r="E795" s="225"/>
      <c r="F795" s="100"/>
      <c r="G795" s="102"/>
      <c r="H795" s="102"/>
      <c r="I795" s="290"/>
      <c r="J795" s="85"/>
    </row>
  </sheetData>
  <mergeCells count="2">
    <mergeCell ref="B10:D10"/>
    <mergeCell ref="F2:J2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fitToHeight="0" orientation="portrait" r:id="rId1"/>
  <headerFooter>
    <oddFooter>&amp;RI.X-&amp;P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41"/>
  <sheetViews>
    <sheetView zoomScaleNormal="100" workbookViewId="0">
      <pane ySplit="13" topLeftCell="A14" activePane="bottomLeft" state="frozen"/>
      <selection pane="bottomLeft" activeCell="X3" sqref="X3"/>
    </sheetView>
  </sheetViews>
  <sheetFormatPr baseColWidth="10" defaultRowHeight="15"/>
  <cols>
    <col min="1" max="1" width="11.140625" style="66" customWidth="1"/>
    <col min="2" max="2" width="5.28515625" style="67" customWidth="1"/>
    <col min="3" max="3" width="4.7109375" style="68" customWidth="1"/>
    <col min="4" max="4" width="0.7109375" style="173" customWidth="1"/>
    <col min="5" max="5" width="10.42578125" style="69" customWidth="1"/>
    <col min="6" max="6" width="0.5703125" style="69" customWidth="1"/>
    <col min="7" max="7" width="10.42578125" style="69" customWidth="1"/>
    <col min="8" max="8" width="0.5703125" style="69" customWidth="1"/>
    <col min="9" max="9" width="10.42578125" style="69" customWidth="1"/>
    <col min="10" max="10" width="0.5703125" style="69" customWidth="1"/>
    <col min="11" max="11" width="10.42578125" style="69" customWidth="1"/>
    <col min="12" max="12" width="0.5703125" style="69" customWidth="1"/>
    <col min="13" max="13" width="10.42578125" style="69" customWidth="1"/>
    <col min="14" max="14" width="0.5703125" style="69" customWidth="1"/>
    <col min="15" max="15" width="10.42578125" style="69" customWidth="1"/>
    <col min="16" max="16" width="0.5703125" style="388" customWidth="1"/>
    <col min="17" max="17" width="0.5703125" style="173" customWidth="1"/>
    <col min="18" max="18" width="10.42578125" style="69" customWidth="1"/>
    <col min="19" max="19" width="0.5703125" style="69" customWidth="1"/>
    <col min="20" max="20" width="10.42578125" style="69" customWidth="1"/>
    <col min="21" max="21" width="0.5703125" style="69" customWidth="1"/>
    <col min="22" max="22" width="10.42578125" style="69" customWidth="1"/>
    <col min="23" max="23" width="0.5703125" style="69" customWidth="1"/>
    <col min="24" max="24" width="10.42578125" style="69" customWidth="1"/>
    <col min="25" max="25" width="0.7109375" customWidth="1"/>
    <col min="27" max="27" width="0.7109375" customWidth="1"/>
    <col min="31" max="31" width="2.7109375" customWidth="1"/>
  </cols>
  <sheetData>
    <row r="1" spans="1:28">
      <c r="P1" s="390"/>
      <c r="Z1" s="69"/>
      <c r="AA1" s="69"/>
      <c r="AB1" s="148">
        <v>511</v>
      </c>
    </row>
    <row r="2" spans="1:28">
      <c r="P2" s="390"/>
      <c r="X2" s="422" t="str">
        <f>Summen!F2</f>
        <v>gültig ab/ valable dés le 01.12.2016</v>
      </c>
      <c r="Y2" s="422"/>
      <c r="Z2" s="422"/>
      <c r="AA2" s="422"/>
      <c r="AB2" s="422"/>
    </row>
    <row r="3" spans="1:28">
      <c r="A3" s="320"/>
      <c r="B3" s="320"/>
      <c r="C3" s="320"/>
      <c r="D3" s="320"/>
      <c r="E3" s="320"/>
      <c r="P3" s="390"/>
    </row>
    <row r="4" spans="1:28">
      <c r="P4" s="390"/>
    </row>
    <row r="5" spans="1:28" ht="17.850000000000001" customHeight="1">
      <c r="A5" s="272"/>
      <c r="B5" s="291"/>
      <c r="C5" s="291"/>
      <c r="D5" s="291"/>
      <c r="E5" s="450" t="s">
        <v>415</v>
      </c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450"/>
      <c r="Q5" s="450"/>
      <c r="R5" s="450"/>
      <c r="S5" s="450"/>
      <c r="T5" s="450"/>
      <c r="U5" s="450"/>
      <c r="V5" s="450"/>
      <c r="W5" s="450"/>
      <c r="X5" s="450"/>
      <c r="Y5" s="450"/>
      <c r="Z5" s="450"/>
      <c r="AA5" s="450"/>
      <c r="AB5" s="450"/>
    </row>
    <row r="6" spans="1:28">
      <c r="A6" s="79" t="s">
        <v>33</v>
      </c>
      <c r="B6" s="268"/>
      <c r="C6" s="268"/>
      <c r="D6" s="236"/>
      <c r="E6" s="280"/>
      <c r="F6" s="280"/>
      <c r="G6" s="280"/>
      <c r="H6" s="280"/>
      <c r="I6" s="280"/>
      <c r="J6" s="280"/>
      <c r="K6" s="280"/>
      <c r="L6" s="280"/>
      <c r="M6" s="280"/>
      <c r="N6" s="280"/>
      <c r="O6" s="280"/>
      <c r="P6" s="391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</row>
    <row r="7" spans="1:28" ht="15.75" customHeight="1">
      <c r="A7" s="453" t="s">
        <v>416</v>
      </c>
      <c r="B7" s="454"/>
      <c r="C7" s="454"/>
      <c r="D7" s="79"/>
      <c r="E7" s="455" t="s">
        <v>501</v>
      </c>
      <c r="F7" s="456"/>
      <c r="G7" s="456"/>
      <c r="H7" s="456"/>
      <c r="I7" s="456"/>
      <c r="J7" s="456"/>
      <c r="K7" s="456"/>
      <c r="L7" s="456"/>
      <c r="M7" s="457"/>
      <c r="N7" s="457"/>
      <c r="O7" s="457"/>
      <c r="P7" s="392"/>
      <c r="Q7" s="170"/>
      <c r="R7" s="455" t="s">
        <v>503</v>
      </c>
      <c r="S7" s="455"/>
      <c r="T7" s="455"/>
      <c r="U7" s="455"/>
      <c r="V7" s="455"/>
      <c r="W7" s="455"/>
      <c r="X7" s="455"/>
      <c r="Y7" s="455"/>
      <c r="Z7" s="455"/>
      <c r="AA7" s="455"/>
      <c r="AB7" s="455"/>
    </row>
    <row r="8" spans="1:28" ht="15" customHeight="1">
      <c r="A8" s="451" t="s">
        <v>417</v>
      </c>
      <c r="B8" s="452"/>
      <c r="C8" s="452"/>
      <c r="D8" s="292"/>
      <c r="E8" s="455" t="s">
        <v>502</v>
      </c>
      <c r="F8" s="455"/>
      <c r="G8" s="455"/>
      <c r="H8" s="455"/>
      <c r="I8" s="455"/>
      <c r="J8" s="455"/>
      <c r="K8" s="455"/>
      <c r="L8" s="455"/>
      <c r="M8" s="455"/>
      <c r="N8" s="455"/>
      <c r="O8" s="455"/>
      <c r="P8" s="392"/>
      <c r="Q8" s="170"/>
      <c r="R8" s="455" t="s">
        <v>504</v>
      </c>
      <c r="S8" s="455"/>
      <c r="T8" s="455"/>
      <c r="U8" s="455"/>
      <c r="V8" s="455"/>
      <c r="W8" s="455"/>
      <c r="X8" s="455"/>
      <c r="Y8" s="455"/>
      <c r="Z8" s="455"/>
      <c r="AA8" s="455"/>
      <c r="AB8" s="455"/>
    </row>
    <row r="9" spans="1:28">
      <c r="A9" s="453" t="s">
        <v>418</v>
      </c>
      <c r="B9" s="454"/>
      <c r="C9" s="454"/>
      <c r="D9" s="292"/>
      <c r="E9" s="319"/>
      <c r="F9" s="319"/>
      <c r="G9" s="319"/>
      <c r="H9" s="319"/>
      <c r="I9" s="319"/>
      <c r="J9" s="319"/>
      <c r="K9" s="319"/>
      <c r="L9" s="319"/>
      <c r="M9" s="319"/>
      <c r="N9" s="319"/>
      <c r="O9" s="319"/>
      <c r="P9" s="392"/>
      <c r="Q9" s="170"/>
      <c r="R9" s="319"/>
      <c r="S9" s="319"/>
      <c r="T9" s="319"/>
      <c r="U9" s="319"/>
      <c r="V9" s="319"/>
      <c r="W9" s="319"/>
      <c r="X9" s="319"/>
    </row>
    <row r="10" spans="1:28" ht="15" customHeight="1">
      <c r="A10" s="458" t="s">
        <v>419</v>
      </c>
      <c r="B10" s="458"/>
      <c r="C10" s="458"/>
      <c r="D10" s="170"/>
      <c r="E10" s="424" t="s">
        <v>138</v>
      </c>
      <c r="F10" s="293" t="s">
        <v>489</v>
      </c>
      <c r="G10" s="152"/>
      <c r="H10" s="102"/>
      <c r="I10" s="425" t="s">
        <v>140</v>
      </c>
      <c r="J10" s="293" t="s">
        <v>492</v>
      </c>
      <c r="K10" s="100"/>
      <c r="L10" s="102"/>
      <c r="M10" s="427" t="s">
        <v>142</v>
      </c>
      <c r="N10" s="293" t="s">
        <v>493</v>
      </c>
      <c r="O10" s="100"/>
      <c r="P10" s="386"/>
      <c r="Q10" s="170"/>
      <c r="R10" s="424" t="s">
        <v>138</v>
      </c>
      <c r="S10" s="293" t="s">
        <v>496</v>
      </c>
      <c r="T10" s="152"/>
      <c r="U10" s="102"/>
      <c r="V10" s="425" t="s">
        <v>140</v>
      </c>
      <c r="W10" s="293" t="s">
        <v>497</v>
      </c>
      <c r="X10" s="100"/>
      <c r="Z10" s="427" t="s">
        <v>142</v>
      </c>
      <c r="AA10" s="293" t="s">
        <v>499</v>
      </c>
      <c r="AB10" s="100"/>
    </row>
    <row r="11" spans="1:28">
      <c r="A11" s="83"/>
      <c r="B11" s="83"/>
      <c r="C11" s="83"/>
      <c r="D11" s="294"/>
      <c r="E11" s="424"/>
      <c r="F11" s="293" t="s">
        <v>490</v>
      </c>
      <c r="G11" s="81"/>
      <c r="H11" s="102"/>
      <c r="I11" s="426"/>
      <c r="J11" s="293" t="s">
        <v>491</v>
      </c>
      <c r="K11" s="100"/>
      <c r="L11" s="102"/>
      <c r="M11" s="426"/>
      <c r="N11" s="293" t="s">
        <v>494</v>
      </c>
      <c r="O11" s="100"/>
      <c r="P11" s="386"/>
      <c r="Q11" s="294"/>
      <c r="R11" s="424"/>
      <c r="S11" s="293" t="s">
        <v>495</v>
      </c>
      <c r="T11" s="81"/>
      <c r="U11" s="102"/>
      <c r="V11" s="426"/>
      <c r="W11" s="293" t="s">
        <v>498</v>
      </c>
      <c r="X11" s="100"/>
      <c r="Z11" s="426"/>
      <c r="AA11" s="293" t="s">
        <v>500</v>
      </c>
      <c r="AB11" s="100"/>
    </row>
    <row r="12" spans="1:28" ht="15.75" thickBot="1">
      <c r="A12" s="96"/>
      <c r="B12" s="97"/>
      <c r="C12" s="98"/>
      <c r="D12" s="235"/>
      <c r="E12" s="100"/>
      <c r="F12" s="101"/>
      <c r="G12" s="100"/>
      <c r="H12" s="102"/>
      <c r="I12" s="100"/>
      <c r="J12" s="101"/>
      <c r="K12" s="100"/>
      <c r="L12" s="102"/>
      <c r="M12" s="100"/>
      <c r="N12" s="101"/>
      <c r="O12" s="100"/>
      <c r="P12" s="385"/>
      <c r="Q12" s="235"/>
      <c r="R12" s="100"/>
      <c r="S12" s="101"/>
      <c r="T12" s="100"/>
      <c r="U12" s="102"/>
      <c r="V12" s="100"/>
      <c r="W12" s="101"/>
      <c r="X12" s="100"/>
    </row>
    <row r="13" spans="1:28" ht="29.25" customHeight="1" thickBot="1">
      <c r="A13" s="416" t="s">
        <v>121</v>
      </c>
      <c r="B13" s="417"/>
      <c r="C13" s="418"/>
      <c r="E13" s="419" t="s">
        <v>122</v>
      </c>
      <c r="F13" s="428"/>
      <c r="G13" s="109" t="s">
        <v>123</v>
      </c>
      <c r="H13" s="159"/>
      <c r="I13" s="419" t="s">
        <v>122</v>
      </c>
      <c r="J13" s="428"/>
      <c r="K13" s="109" t="s">
        <v>123</v>
      </c>
      <c r="L13" s="159"/>
      <c r="M13" s="419" t="s">
        <v>124</v>
      </c>
      <c r="N13" s="420"/>
      <c r="O13" s="109" t="s">
        <v>123</v>
      </c>
      <c r="P13" s="393"/>
      <c r="R13" s="419" t="s">
        <v>122</v>
      </c>
      <c r="S13" s="428"/>
      <c r="T13" s="109" t="s">
        <v>123</v>
      </c>
      <c r="U13" s="159"/>
      <c r="V13" s="419" t="s">
        <v>124</v>
      </c>
      <c r="W13" s="420"/>
      <c r="X13" s="109" t="s">
        <v>123</v>
      </c>
      <c r="Z13" s="419" t="s">
        <v>124</v>
      </c>
      <c r="AA13" s="420"/>
      <c r="AB13" s="109" t="s">
        <v>123</v>
      </c>
    </row>
    <row r="14" spans="1:28">
      <c r="A14" s="112" t="s">
        <v>2</v>
      </c>
      <c r="B14" s="113" t="s">
        <v>2</v>
      </c>
      <c r="C14" s="113"/>
      <c r="D14" s="295"/>
      <c r="E14"/>
      <c r="F14"/>
      <c r="G14"/>
      <c r="H14"/>
      <c r="I14"/>
      <c r="J14"/>
      <c r="K14"/>
      <c r="L14"/>
      <c r="M14"/>
      <c r="N14"/>
      <c r="O14"/>
      <c r="P14" s="394"/>
      <c r="Q14" s="295"/>
      <c r="R14"/>
      <c r="S14"/>
      <c r="T14"/>
      <c r="U14"/>
      <c r="V14"/>
      <c r="W14"/>
      <c r="X14"/>
    </row>
    <row r="15" spans="1:28">
      <c r="A15" s="296">
        <f>COUNT(B16:B311)</f>
        <v>220</v>
      </c>
      <c r="C15" s="187" t="s">
        <v>4</v>
      </c>
      <c r="D15" s="192"/>
      <c r="E15" s="122" t="s">
        <v>125</v>
      </c>
      <c r="G15" s="119">
        <f>COUNT(G16:G495)</f>
        <v>207</v>
      </c>
      <c r="I15" s="122" t="s">
        <v>125</v>
      </c>
      <c r="K15" s="119">
        <f>COUNT(K16:K495)</f>
        <v>207</v>
      </c>
      <c r="M15" s="122" t="s">
        <v>125</v>
      </c>
      <c r="O15" s="119">
        <f>COUNT(O16:O211)</f>
        <v>42</v>
      </c>
      <c r="P15" s="394"/>
      <c r="Q15" s="192"/>
      <c r="R15" s="122" t="s">
        <v>125</v>
      </c>
      <c r="T15" s="119">
        <f>COUNT(T16:T495)</f>
        <v>207</v>
      </c>
      <c r="V15" s="122" t="s">
        <v>125</v>
      </c>
      <c r="X15" s="119">
        <f>COUNT(X16:X495)</f>
        <v>207</v>
      </c>
      <c r="Z15" s="122" t="s">
        <v>125</v>
      </c>
      <c r="AA15" s="69"/>
      <c r="AB15" s="119">
        <f>COUNT(AB16:AB211)</f>
        <v>42</v>
      </c>
    </row>
    <row r="16" spans="1:28">
      <c r="A16" s="164" t="s">
        <v>149</v>
      </c>
      <c r="B16" s="126">
        <v>11</v>
      </c>
      <c r="C16" s="165"/>
      <c r="D16" s="192"/>
      <c r="E16" s="167">
        <v>100</v>
      </c>
      <c r="F16" s="168"/>
      <c r="G16" s="169">
        <v>55.233908</v>
      </c>
      <c r="H16" s="170"/>
      <c r="I16" s="167">
        <v>100</v>
      </c>
      <c r="J16" s="168"/>
      <c r="K16" s="169">
        <v>72.426599999999993</v>
      </c>
      <c r="L16" s="170"/>
      <c r="M16" s="132">
        <v>100</v>
      </c>
      <c r="N16" s="170"/>
      <c r="O16" s="133">
        <v>81.586270000000027</v>
      </c>
      <c r="P16" s="394"/>
      <c r="Q16" s="192"/>
      <c r="R16" s="167">
        <v>100</v>
      </c>
      <c r="S16" s="168"/>
      <c r="T16" s="169">
        <v>52.058934000000001</v>
      </c>
      <c r="U16" s="170"/>
      <c r="V16" s="167">
        <v>100</v>
      </c>
      <c r="W16" s="168"/>
      <c r="X16" s="167">
        <v>62.862177000000003</v>
      </c>
      <c r="Z16" s="132">
        <v>100</v>
      </c>
      <c r="AA16" s="170"/>
      <c r="AB16" s="133">
        <v>73.681959999999947</v>
      </c>
    </row>
    <row r="17" spans="1:28">
      <c r="A17" s="164" t="s">
        <v>150</v>
      </c>
      <c r="B17" s="126">
        <v>22</v>
      </c>
      <c r="C17" s="165"/>
      <c r="D17" s="192"/>
      <c r="E17" s="167">
        <v>0.44746399999999997</v>
      </c>
      <c r="F17" s="168"/>
      <c r="G17" s="169">
        <v>0.24715200000000001</v>
      </c>
      <c r="H17" s="170"/>
      <c r="I17" s="167">
        <v>0.11612699999999999</v>
      </c>
      <c r="J17" s="168"/>
      <c r="K17" s="169">
        <v>8.4107000000000001E-2</v>
      </c>
      <c r="L17" s="170"/>
      <c r="M17" s="132">
        <v>0.100964</v>
      </c>
      <c r="N17" s="170"/>
      <c r="O17" s="133">
        <v>8.2373000000000002E-2</v>
      </c>
      <c r="P17" s="394"/>
      <c r="Q17" s="192"/>
      <c r="R17" s="167">
        <v>0.442662</v>
      </c>
      <c r="S17" s="168"/>
      <c r="T17" s="169">
        <v>0.23044500000000001</v>
      </c>
      <c r="U17" s="170"/>
      <c r="V17" s="167">
        <v>0.51198699999999997</v>
      </c>
      <c r="W17" s="168"/>
      <c r="X17" s="167">
        <v>0.32184600000000002</v>
      </c>
      <c r="Z17" s="132">
        <v>0.51063899999999995</v>
      </c>
      <c r="AA17" s="170"/>
      <c r="AB17" s="133">
        <v>0.376249</v>
      </c>
    </row>
    <row r="18" spans="1:28">
      <c r="A18" s="164" t="s">
        <v>151</v>
      </c>
      <c r="B18" s="126">
        <v>23</v>
      </c>
      <c r="C18" s="165"/>
      <c r="E18" s="167">
        <v>3.3860000000000001E-2</v>
      </c>
      <c r="F18" s="168"/>
      <c r="G18" s="169">
        <v>1.8702E-2</v>
      </c>
      <c r="H18" s="170"/>
      <c r="I18" s="167">
        <v>6.0549999999999996E-3</v>
      </c>
      <c r="J18" s="168"/>
      <c r="K18" s="169">
        <v>4.385E-3</v>
      </c>
      <c r="L18" s="170"/>
      <c r="M18" s="132"/>
      <c r="N18" s="170"/>
      <c r="O18" s="133"/>
      <c r="P18" s="390"/>
      <c r="R18" s="167">
        <v>3.4117000000000001E-2</v>
      </c>
      <c r="S18" s="168"/>
      <c r="T18" s="169">
        <v>1.7760999999999999E-2</v>
      </c>
      <c r="U18" s="170"/>
      <c r="V18" s="167">
        <v>8.4589999999999995E-3</v>
      </c>
      <c r="W18" s="168"/>
      <c r="X18" s="167">
        <v>5.3179999999999998E-3</v>
      </c>
      <c r="Z18" s="132"/>
      <c r="AA18" s="170"/>
      <c r="AB18" s="133"/>
    </row>
    <row r="19" spans="1:28">
      <c r="A19" s="164" t="s">
        <v>152</v>
      </c>
      <c r="B19" s="126">
        <v>24</v>
      </c>
      <c r="C19" s="165"/>
      <c r="E19" s="167">
        <v>0.19232099999999999</v>
      </c>
      <c r="F19" s="168"/>
      <c r="G19" s="169">
        <v>0.106226</v>
      </c>
      <c r="H19" s="170"/>
      <c r="I19" s="167">
        <v>6.3555E-2</v>
      </c>
      <c r="J19" s="168"/>
      <c r="K19" s="169">
        <v>4.6031000000000002E-2</v>
      </c>
      <c r="L19" s="170"/>
      <c r="M19" s="132"/>
      <c r="N19" s="170"/>
      <c r="O19" s="133"/>
      <c r="P19" s="390"/>
      <c r="R19" s="167">
        <v>0.15190600000000001</v>
      </c>
      <c r="S19" s="168"/>
      <c r="T19" s="169">
        <v>7.9080999999999999E-2</v>
      </c>
      <c r="U19" s="170"/>
      <c r="V19" s="167">
        <v>2.3577000000000001E-2</v>
      </c>
      <c r="W19" s="168"/>
      <c r="X19" s="167">
        <v>1.4821000000000001E-2</v>
      </c>
      <c r="Z19" s="132"/>
      <c r="AA19" s="170"/>
      <c r="AB19" s="133"/>
    </row>
    <row r="20" spans="1:28">
      <c r="A20" s="164" t="s">
        <v>153</v>
      </c>
      <c r="B20" s="126">
        <v>27</v>
      </c>
      <c r="C20" s="165"/>
      <c r="E20" s="167">
        <v>4.2779999999999999E-2</v>
      </c>
      <c r="F20" s="168"/>
      <c r="G20" s="169">
        <v>2.3629000000000001E-2</v>
      </c>
      <c r="H20" s="170"/>
      <c r="I20" s="167">
        <v>1.7727E-2</v>
      </c>
      <c r="J20" s="168"/>
      <c r="K20" s="169">
        <v>1.2839E-2</v>
      </c>
      <c r="L20" s="170"/>
      <c r="M20" s="132"/>
      <c r="N20" s="170"/>
      <c r="O20" s="133"/>
      <c r="P20" s="395"/>
      <c r="R20" s="167">
        <v>0.15460699999999999</v>
      </c>
      <c r="S20" s="168"/>
      <c r="T20" s="169">
        <v>8.0487000000000003E-2</v>
      </c>
      <c r="U20" s="170"/>
      <c r="V20" s="167">
        <v>3.4431999999999997E-2</v>
      </c>
      <c r="W20" s="168"/>
      <c r="X20" s="167">
        <v>2.1645000000000001E-2</v>
      </c>
      <c r="Z20" s="132"/>
      <c r="AA20" s="170"/>
      <c r="AB20" s="133"/>
    </row>
    <row r="21" spans="1:28">
      <c r="A21" s="164" t="s">
        <v>154</v>
      </c>
      <c r="B21" s="126">
        <v>29</v>
      </c>
      <c r="C21" s="165"/>
      <c r="E21" s="167">
        <v>0.104325</v>
      </c>
      <c r="F21" s="168"/>
      <c r="G21" s="169">
        <v>5.7623000000000001E-2</v>
      </c>
      <c r="H21" s="170"/>
      <c r="I21" s="167">
        <v>3.0587E-2</v>
      </c>
      <c r="J21" s="168"/>
      <c r="K21" s="169">
        <v>2.2152999999999999E-2</v>
      </c>
      <c r="L21" s="170"/>
      <c r="M21" s="132"/>
      <c r="N21" s="170"/>
      <c r="O21" s="133"/>
      <c r="P21" s="390"/>
      <c r="R21" s="167">
        <v>0.115823</v>
      </c>
      <c r="S21" s="168"/>
      <c r="T21" s="169">
        <v>6.0296000000000002E-2</v>
      </c>
      <c r="U21" s="170"/>
      <c r="V21" s="167">
        <v>5.4229999999999999E-3</v>
      </c>
      <c r="W21" s="168"/>
      <c r="X21" s="167">
        <v>3.4090000000000001E-3</v>
      </c>
      <c r="Z21" s="132"/>
      <c r="AA21" s="170"/>
      <c r="AB21" s="133"/>
    </row>
    <row r="22" spans="1:28">
      <c r="A22" s="164" t="s">
        <v>155</v>
      </c>
      <c r="B22" s="126">
        <v>31</v>
      </c>
      <c r="C22" s="165"/>
      <c r="D22" s="192"/>
      <c r="E22" s="167">
        <v>0.20854700000000001</v>
      </c>
      <c r="F22" s="168"/>
      <c r="G22" s="169">
        <v>0.115189</v>
      </c>
      <c r="H22" s="170"/>
      <c r="I22" s="167">
        <v>0.197853</v>
      </c>
      <c r="J22" s="168"/>
      <c r="K22" s="169">
        <v>0.14329800000000001</v>
      </c>
      <c r="L22" s="170"/>
      <c r="M22" s="132">
        <v>0.114269</v>
      </c>
      <c r="N22" s="170"/>
      <c r="O22" s="133">
        <v>9.3228000000000005E-2</v>
      </c>
      <c r="P22" s="394"/>
      <c r="Q22" s="192"/>
      <c r="R22" s="167">
        <v>0.163129</v>
      </c>
      <c r="S22" s="168"/>
      <c r="T22" s="169">
        <v>8.4922999999999998E-2</v>
      </c>
      <c r="U22" s="170"/>
      <c r="V22" s="167">
        <v>0.182367</v>
      </c>
      <c r="W22" s="168"/>
      <c r="X22" s="167">
        <v>0.11464000000000001</v>
      </c>
      <c r="Z22" s="132">
        <v>0.16985800000000001</v>
      </c>
      <c r="AA22" s="170"/>
      <c r="AB22" s="133">
        <v>0.12515499999999999</v>
      </c>
    </row>
    <row r="23" spans="1:28">
      <c r="A23" s="164" t="s">
        <v>156</v>
      </c>
      <c r="B23" s="126">
        <v>32</v>
      </c>
      <c r="C23" s="165"/>
      <c r="D23" s="192"/>
      <c r="E23" s="167">
        <v>0.136044</v>
      </c>
      <c r="F23" s="168"/>
      <c r="G23" s="169">
        <v>7.5142E-2</v>
      </c>
      <c r="H23" s="170"/>
      <c r="I23" s="167">
        <v>1.6035000000000001E-2</v>
      </c>
      <c r="J23" s="168"/>
      <c r="K23" s="169">
        <v>1.1613999999999999E-2</v>
      </c>
      <c r="L23" s="170"/>
      <c r="M23" s="132"/>
      <c r="N23" s="170"/>
      <c r="O23" s="133"/>
      <c r="P23" s="394"/>
      <c r="Q23" s="192"/>
      <c r="R23" s="167">
        <v>6.7901000000000003E-2</v>
      </c>
      <c r="S23" s="168"/>
      <c r="T23" s="169">
        <v>3.5348999999999998E-2</v>
      </c>
      <c r="U23" s="170"/>
      <c r="V23" s="167">
        <v>4.5867999999999999E-2</v>
      </c>
      <c r="W23" s="168"/>
      <c r="X23" s="167">
        <v>2.8833999999999999E-2</v>
      </c>
      <c r="Z23" s="132"/>
      <c r="AA23" s="170"/>
      <c r="AB23" s="133"/>
    </row>
    <row r="24" spans="1:28">
      <c r="A24" s="164" t="s">
        <v>157</v>
      </c>
      <c r="B24" s="126">
        <v>34</v>
      </c>
      <c r="C24" s="165"/>
      <c r="E24" s="167">
        <v>1.0648930000000001</v>
      </c>
      <c r="F24" s="168"/>
      <c r="G24" s="169">
        <v>0.58818199999999998</v>
      </c>
      <c r="H24" s="170"/>
      <c r="I24" s="167">
        <v>1.1596900000000001</v>
      </c>
      <c r="J24" s="168"/>
      <c r="K24" s="169">
        <v>0.839924</v>
      </c>
      <c r="L24" s="170"/>
      <c r="M24" s="132">
        <v>1.1478619999999999</v>
      </c>
      <c r="N24" s="170"/>
      <c r="O24" s="133">
        <v>0.93649800000000005</v>
      </c>
      <c r="P24" s="390"/>
      <c r="R24" s="167">
        <v>1.100468</v>
      </c>
      <c r="S24" s="168"/>
      <c r="T24" s="169">
        <v>0.57289199999999996</v>
      </c>
      <c r="U24" s="170"/>
      <c r="V24" s="167">
        <v>1.188752</v>
      </c>
      <c r="W24" s="168"/>
      <c r="X24" s="167">
        <v>0.74727500000000002</v>
      </c>
      <c r="Z24" s="132">
        <v>1.151338</v>
      </c>
      <c r="AA24" s="170"/>
      <c r="AB24" s="133">
        <v>0.84832799999999997</v>
      </c>
    </row>
    <row r="25" spans="1:28">
      <c r="A25" s="164" t="s">
        <v>158</v>
      </c>
      <c r="B25" s="126">
        <v>35</v>
      </c>
      <c r="C25" s="165"/>
      <c r="E25" s="167">
        <v>1.2348170000000001</v>
      </c>
      <c r="F25" s="168"/>
      <c r="G25" s="169">
        <v>0.68203800000000003</v>
      </c>
      <c r="H25" s="170"/>
      <c r="I25" s="167">
        <v>0.234625</v>
      </c>
      <c r="J25" s="168"/>
      <c r="K25" s="169">
        <v>0.169931</v>
      </c>
      <c r="L25" s="170"/>
      <c r="M25" s="132">
        <v>0.23744599999999999</v>
      </c>
      <c r="N25" s="170"/>
      <c r="O25" s="133">
        <v>0.19372300000000001</v>
      </c>
      <c r="P25" s="390"/>
      <c r="R25" s="167">
        <v>0.59563299999999997</v>
      </c>
      <c r="S25" s="168"/>
      <c r="T25" s="169">
        <v>0.31008000000000002</v>
      </c>
      <c r="U25" s="170"/>
      <c r="V25" s="167">
        <v>0.44731599999999999</v>
      </c>
      <c r="W25" s="168"/>
      <c r="X25" s="167">
        <v>0.28119300000000003</v>
      </c>
      <c r="Z25" s="132">
        <v>0.433838</v>
      </c>
      <c r="AA25" s="170"/>
      <c r="AB25" s="133">
        <v>0.31966</v>
      </c>
    </row>
    <row r="26" spans="1:28">
      <c r="A26" s="164" t="s">
        <v>159</v>
      </c>
      <c r="B26" s="126">
        <v>36</v>
      </c>
      <c r="C26" s="165"/>
      <c r="E26" s="167">
        <v>1.398447</v>
      </c>
      <c r="F26" s="168"/>
      <c r="G26" s="169">
        <v>0.77241700000000002</v>
      </c>
      <c r="H26" s="170"/>
      <c r="I26" s="167">
        <v>0.56248699999999996</v>
      </c>
      <c r="J26" s="168"/>
      <c r="K26" s="169">
        <v>0.40738999999999997</v>
      </c>
      <c r="L26" s="170"/>
      <c r="M26" s="132">
        <v>0.55815199999999998</v>
      </c>
      <c r="N26" s="170"/>
      <c r="O26" s="133">
        <v>0.45537499999999997</v>
      </c>
      <c r="P26" s="390"/>
      <c r="R26" s="167">
        <v>1.474615</v>
      </c>
      <c r="S26" s="168"/>
      <c r="T26" s="169">
        <v>0.76766900000000005</v>
      </c>
      <c r="U26" s="170"/>
      <c r="V26" s="167">
        <v>1.4818359999999999</v>
      </c>
      <c r="W26" s="168"/>
      <c r="X26" s="167">
        <v>0.93151399999999995</v>
      </c>
      <c r="Z26" s="132">
        <v>1.4524490000000001</v>
      </c>
      <c r="AA26" s="170"/>
      <c r="AB26" s="133">
        <v>1.0701929999999999</v>
      </c>
    </row>
    <row r="27" spans="1:28">
      <c r="A27" s="164" t="s">
        <v>160</v>
      </c>
      <c r="B27" s="126">
        <v>37</v>
      </c>
      <c r="C27" s="165"/>
      <c r="D27" s="192"/>
      <c r="E27" s="167">
        <v>0.45098100000000002</v>
      </c>
      <c r="F27" s="168"/>
      <c r="G27" s="169">
        <v>0.24909400000000001</v>
      </c>
      <c r="H27" s="170"/>
      <c r="I27" s="167">
        <v>0.166042</v>
      </c>
      <c r="J27" s="168"/>
      <c r="K27" s="169">
        <v>0.120259</v>
      </c>
      <c r="L27" s="170"/>
      <c r="M27" s="132"/>
      <c r="N27" s="170"/>
      <c r="O27" s="133"/>
      <c r="P27" s="396"/>
      <c r="Q27" s="192"/>
      <c r="R27" s="167">
        <v>0.37262200000000001</v>
      </c>
      <c r="S27" s="168"/>
      <c r="T27" s="169">
        <v>0.19398299999999999</v>
      </c>
      <c r="U27" s="170"/>
      <c r="V27" s="167">
        <v>0.27466200000000002</v>
      </c>
      <c r="W27" s="168"/>
      <c r="X27" s="167">
        <v>0.17265900000000001</v>
      </c>
      <c r="Z27" s="132"/>
      <c r="AA27" s="170"/>
      <c r="AB27" s="133"/>
    </row>
    <row r="28" spans="1:28">
      <c r="A28" s="164" t="s">
        <v>161</v>
      </c>
      <c r="B28" s="126">
        <v>38</v>
      </c>
      <c r="C28" s="165"/>
      <c r="E28" s="167">
        <v>0.20890900000000001</v>
      </c>
      <c r="F28" s="168"/>
      <c r="G28" s="169">
        <v>0.11538900000000001</v>
      </c>
      <c r="H28" s="170"/>
      <c r="I28" s="167">
        <v>7.5439000000000006E-2</v>
      </c>
      <c r="J28" s="168"/>
      <c r="K28" s="169">
        <v>5.4637999999999999E-2</v>
      </c>
      <c r="L28" s="170"/>
      <c r="M28" s="132"/>
      <c r="N28" s="170"/>
      <c r="O28" s="133"/>
      <c r="P28" s="390"/>
      <c r="R28" s="167">
        <v>0.19189000000000001</v>
      </c>
      <c r="S28" s="168"/>
      <c r="T28" s="169">
        <v>9.9895999999999999E-2</v>
      </c>
      <c r="U28" s="170"/>
      <c r="V28" s="167">
        <v>4.6151999999999999E-2</v>
      </c>
      <c r="W28" s="168"/>
      <c r="X28" s="167">
        <v>2.9012E-2</v>
      </c>
      <c r="Z28" s="132"/>
      <c r="AA28" s="170"/>
      <c r="AB28" s="133"/>
    </row>
    <row r="29" spans="1:28">
      <c r="A29" s="164" t="s">
        <v>162</v>
      </c>
      <c r="B29" s="126">
        <v>39</v>
      </c>
      <c r="C29" s="165"/>
      <c r="E29" s="167">
        <v>6.0304000000000003E-2</v>
      </c>
      <c r="F29" s="168"/>
      <c r="G29" s="169">
        <v>3.3307999999999997E-2</v>
      </c>
      <c r="H29" s="170"/>
      <c r="I29" s="167">
        <v>2.376E-2</v>
      </c>
      <c r="J29" s="168"/>
      <c r="K29" s="169">
        <v>1.7208999999999999E-2</v>
      </c>
      <c r="L29" s="170"/>
      <c r="M29" s="132"/>
      <c r="N29" s="170"/>
      <c r="O29" s="133"/>
      <c r="P29" s="390"/>
      <c r="R29" s="167">
        <v>5.1562999999999998E-2</v>
      </c>
      <c r="S29" s="168"/>
      <c r="T29" s="169">
        <v>2.6842999999999999E-2</v>
      </c>
      <c r="U29" s="170"/>
      <c r="V29" s="167">
        <v>8.4659999999999996E-3</v>
      </c>
      <c r="W29" s="168"/>
      <c r="X29" s="167">
        <v>5.3220000000000003E-3</v>
      </c>
      <c r="Z29" s="132"/>
      <c r="AA29" s="170"/>
      <c r="AB29" s="133"/>
    </row>
    <row r="30" spans="1:28">
      <c r="A30" s="164" t="s">
        <v>163</v>
      </c>
      <c r="B30" s="126">
        <v>42</v>
      </c>
      <c r="C30" s="165"/>
      <c r="D30" s="192"/>
      <c r="E30" s="167">
        <v>0.109053</v>
      </c>
      <c r="F30" s="168"/>
      <c r="G30" s="169">
        <v>6.0234000000000003E-2</v>
      </c>
      <c r="H30" s="170"/>
      <c r="I30" s="167">
        <v>2.7363999999999999E-2</v>
      </c>
      <c r="J30" s="168"/>
      <c r="K30" s="169">
        <v>1.9819E-2</v>
      </c>
      <c r="L30" s="170"/>
      <c r="M30" s="132">
        <v>2.6967999999999999E-2</v>
      </c>
      <c r="N30" s="170"/>
      <c r="O30" s="133">
        <v>2.2002000000000001E-2</v>
      </c>
      <c r="P30" s="394"/>
      <c r="Q30" s="192"/>
      <c r="R30" s="167">
        <v>0.108932</v>
      </c>
      <c r="S30" s="168"/>
      <c r="T30" s="169">
        <v>5.6709000000000002E-2</v>
      </c>
      <c r="U30" s="170"/>
      <c r="V30" s="167">
        <v>3.4119999999999998E-2</v>
      </c>
      <c r="W30" s="168"/>
      <c r="X30" s="167">
        <v>2.1448999999999999E-2</v>
      </c>
      <c r="Z30" s="132">
        <v>3.2316999999999999E-2</v>
      </c>
      <c r="AA30" s="170"/>
      <c r="AB30" s="133">
        <v>2.3812E-2</v>
      </c>
    </row>
    <row r="31" spans="1:28">
      <c r="A31" s="164" t="s">
        <v>164</v>
      </c>
      <c r="B31" s="126">
        <v>43</v>
      </c>
      <c r="C31" s="165"/>
      <c r="D31" s="192"/>
      <c r="E31" s="167">
        <v>0.52315800000000001</v>
      </c>
      <c r="F31" s="168"/>
      <c r="G31" s="169">
        <v>0.28896100000000002</v>
      </c>
      <c r="H31" s="170"/>
      <c r="I31" s="167">
        <v>8.6822999999999997E-2</v>
      </c>
      <c r="J31" s="168"/>
      <c r="K31" s="169">
        <v>6.2882999999999994E-2</v>
      </c>
      <c r="L31" s="170"/>
      <c r="M31" s="132">
        <v>8.2979999999999998E-2</v>
      </c>
      <c r="N31" s="170"/>
      <c r="O31" s="133">
        <v>6.7699999999999996E-2</v>
      </c>
      <c r="P31" s="394"/>
      <c r="Q31" s="192"/>
      <c r="R31" s="167">
        <v>0.46426299999999998</v>
      </c>
      <c r="S31" s="168"/>
      <c r="T31" s="169">
        <v>0.24168999999999999</v>
      </c>
      <c r="U31" s="170"/>
      <c r="V31" s="167">
        <v>0.151398</v>
      </c>
      <c r="W31" s="168"/>
      <c r="X31" s="167">
        <v>9.5172000000000007E-2</v>
      </c>
      <c r="Z31" s="132">
        <v>0.14643300000000001</v>
      </c>
      <c r="AA31" s="170"/>
      <c r="AB31" s="133">
        <v>0.107895</v>
      </c>
    </row>
    <row r="32" spans="1:28">
      <c r="A32" s="164" t="s">
        <v>165</v>
      </c>
      <c r="B32" s="126">
        <v>44</v>
      </c>
      <c r="C32" s="165"/>
      <c r="E32" s="167">
        <v>5.4065000000000002E-2</v>
      </c>
      <c r="F32" s="168"/>
      <c r="G32" s="169">
        <v>2.9862E-2</v>
      </c>
      <c r="H32" s="170"/>
      <c r="I32" s="167">
        <v>6.1240000000000001E-3</v>
      </c>
      <c r="J32" s="168"/>
      <c r="K32" s="169">
        <v>4.4349999999999997E-3</v>
      </c>
      <c r="L32" s="170"/>
      <c r="M32" s="132"/>
      <c r="N32" s="170"/>
      <c r="O32" s="133"/>
      <c r="P32" s="390"/>
      <c r="R32" s="167">
        <v>2.8506E-2</v>
      </c>
      <c r="S32" s="168"/>
      <c r="T32" s="169">
        <v>1.4840000000000001E-2</v>
      </c>
      <c r="U32" s="170"/>
      <c r="V32" s="167">
        <v>5.1200000000000004E-3</v>
      </c>
      <c r="W32" s="168"/>
      <c r="X32" s="167">
        <v>3.2190000000000001E-3</v>
      </c>
      <c r="Z32" s="132"/>
      <c r="AA32" s="170"/>
      <c r="AB32" s="133"/>
    </row>
    <row r="33" spans="1:28">
      <c r="A33" s="164" t="s">
        <v>166</v>
      </c>
      <c r="B33" s="126">
        <v>45</v>
      </c>
      <c r="C33" s="165"/>
      <c r="E33" s="167">
        <v>0.85773100000000002</v>
      </c>
      <c r="F33" s="168"/>
      <c r="G33" s="169">
        <v>0.47375800000000001</v>
      </c>
      <c r="H33" s="170"/>
      <c r="I33" s="167">
        <v>0.52642199999999995</v>
      </c>
      <c r="J33" s="168"/>
      <c r="K33" s="169">
        <v>0.38127</v>
      </c>
      <c r="L33" s="170"/>
      <c r="M33" s="132">
        <v>0.50931199999999999</v>
      </c>
      <c r="N33" s="170"/>
      <c r="O33" s="133">
        <v>0.41552899999999998</v>
      </c>
      <c r="P33" s="390"/>
      <c r="R33" s="167">
        <v>0.872421</v>
      </c>
      <c r="S33" s="168"/>
      <c r="T33" s="169">
        <v>0.45417299999999999</v>
      </c>
      <c r="U33" s="170"/>
      <c r="V33" s="167">
        <v>0.64524300000000001</v>
      </c>
      <c r="W33" s="168"/>
      <c r="X33" s="167">
        <v>0.40561399999999997</v>
      </c>
      <c r="Z33" s="132">
        <v>0.61290299999999998</v>
      </c>
      <c r="AA33" s="170"/>
      <c r="AB33" s="133">
        <v>0.45159899999999997</v>
      </c>
    </row>
    <row r="34" spans="1:28">
      <c r="A34" s="164" t="s">
        <v>167</v>
      </c>
      <c r="B34" s="126">
        <v>46</v>
      </c>
      <c r="C34" s="165">
        <v>490</v>
      </c>
      <c r="E34" s="167"/>
      <c r="F34" s="168"/>
      <c r="G34" s="169"/>
      <c r="H34" s="170"/>
      <c r="I34" s="167"/>
      <c r="J34" s="168"/>
      <c r="K34" s="169"/>
      <c r="L34" s="170"/>
      <c r="M34" s="132"/>
      <c r="N34" s="170"/>
      <c r="O34" s="133"/>
      <c r="P34" s="390"/>
      <c r="R34" s="167"/>
      <c r="S34" s="168"/>
      <c r="T34" s="169"/>
      <c r="U34" s="170"/>
      <c r="V34" s="167"/>
      <c r="W34" s="168"/>
      <c r="X34" s="167"/>
      <c r="Z34" s="132"/>
      <c r="AA34" s="170"/>
      <c r="AB34" s="133"/>
    </row>
    <row r="35" spans="1:28">
      <c r="A35" s="164" t="s">
        <v>168</v>
      </c>
      <c r="B35" s="126">
        <v>47</v>
      </c>
      <c r="C35" s="165"/>
      <c r="E35" s="167">
        <v>8.8125999999999996E-2</v>
      </c>
      <c r="F35" s="168"/>
      <c r="G35" s="169">
        <v>4.8675000000000003E-2</v>
      </c>
      <c r="H35" s="170"/>
      <c r="I35" s="167">
        <v>4.3574000000000002E-2</v>
      </c>
      <c r="J35" s="168"/>
      <c r="K35" s="169">
        <v>3.1558999999999997E-2</v>
      </c>
      <c r="L35" s="170"/>
      <c r="M35" s="132"/>
      <c r="N35" s="170"/>
      <c r="O35" s="133"/>
      <c r="P35" s="390"/>
      <c r="R35" s="167">
        <v>7.8978000000000007E-2</v>
      </c>
      <c r="S35" s="168"/>
      <c r="T35" s="169">
        <v>4.1114999999999999E-2</v>
      </c>
      <c r="U35" s="170"/>
      <c r="V35" s="167">
        <v>3.1965E-2</v>
      </c>
      <c r="W35" s="168"/>
      <c r="X35" s="167">
        <v>2.0094000000000001E-2</v>
      </c>
      <c r="Z35" s="132"/>
      <c r="AA35" s="170"/>
      <c r="AB35" s="133"/>
    </row>
    <row r="36" spans="1:28">
      <c r="A36" s="164" t="s">
        <v>169</v>
      </c>
      <c r="B36" s="126">
        <v>48</v>
      </c>
      <c r="C36" s="165"/>
      <c r="D36" s="192"/>
      <c r="E36" s="167">
        <v>1.576031</v>
      </c>
      <c r="F36" s="168"/>
      <c r="G36" s="169">
        <v>0.87050400000000006</v>
      </c>
      <c r="H36" s="170"/>
      <c r="I36" s="167">
        <v>0.67320899999999995</v>
      </c>
      <c r="J36" s="168"/>
      <c r="K36" s="169">
        <v>0.48758200000000002</v>
      </c>
      <c r="L36" s="170"/>
      <c r="M36" s="132">
        <v>0.64405599999999996</v>
      </c>
      <c r="N36" s="170"/>
      <c r="O36" s="133">
        <v>0.52546099999999996</v>
      </c>
      <c r="P36" s="394"/>
      <c r="Q36" s="192"/>
      <c r="R36" s="167">
        <v>1.1451640000000001</v>
      </c>
      <c r="S36" s="168"/>
      <c r="T36" s="169">
        <v>0.59616000000000002</v>
      </c>
      <c r="U36" s="170"/>
      <c r="V36" s="167">
        <v>1.3638749999999999</v>
      </c>
      <c r="W36" s="168"/>
      <c r="X36" s="167">
        <v>0.85736199999999996</v>
      </c>
      <c r="Z36" s="132">
        <v>1.3534409999999999</v>
      </c>
      <c r="AA36" s="170"/>
      <c r="AB36" s="133">
        <v>0.99724199999999996</v>
      </c>
    </row>
    <row r="37" spans="1:28">
      <c r="A37" s="164" t="s">
        <v>170</v>
      </c>
      <c r="B37" s="126">
        <v>49</v>
      </c>
      <c r="C37" s="165"/>
      <c r="E37" s="167">
        <v>0.134571</v>
      </c>
      <c r="F37" s="168"/>
      <c r="G37" s="169">
        <v>7.4329000000000006E-2</v>
      </c>
      <c r="H37" s="170"/>
      <c r="I37" s="167">
        <v>6.3580999999999999E-2</v>
      </c>
      <c r="J37" s="168"/>
      <c r="K37" s="169">
        <v>4.6050000000000001E-2</v>
      </c>
      <c r="L37" s="170"/>
      <c r="M37" s="132">
        <v>6.1183000000000001E-2</v>
      </c>
      <c r="N37" s="170"/>
      <c r="O37" s="133">
        <v>4.9917000000000003E-2</v>
      </c>
      <c r="P37" s="390"/>
      <c r="R37" s="167">
        <v>8.7113999999999997E-2</v>
      </c>
      <c r="S37" s="168"/>
      <c r="T37" s="169">
        <v>4.5351000000000002E-2</v>
      </c>
      <c r="U37" s="170"/>
      <c r="V37" s="167">
        <v>0.21413699999999999</v>
      </c>
      <c r="W37" s="168"/>
      <c r="X37" s="167">
        <v>0.13461100000000001</v>
      </c>
      <c r="Z37" s="132">
        <v>0.21632599999999999</v>
      </c>
      <c r="AA37" s="170"/>
      <c r="AB37" s="133">
        <v>0.15939300000000001</v>
      </c>
    </row>
    <row r="38" spans="1:28">
      <c r="A38" s="164" t="s">
        <v>171</v>
      </c>
      <c r="B38" s="126">
        <v>51</v>
      </c>
      <c r="C38" s="165"/>
      <c r="D38" s="192"/>
      <c r="E38" s="167">
        <v>3.882E-2</v>
      </c>
      <c r="F38" s="168"/>
      <c r="G38" s="169">
        <v>2.1441999999999999E-2</v>
      </c>
      <c r="H38" s="170"/>
      <c r="I38" s="167">
        <v>1.907E-2</v>
      </c>
      <c r="J38" s="168"/>
      <c r="K38" s="169">
        <v>1.3812E-2</v>
      </c>
      <c r="L38" s="170"/>
      <c r="M38" s="132">
        <v>7.6281000000000002E-2</v>
      </c>
      <c r="N38" s="170"/>
      <c r="O38" s="133">
        <v>6.2234999999999999E-2</v>
      </c>
      <c r="P38" s="394"/>
      <c r="Q38" s="192"/>
      <c r="R38" s="167">
        <v>0.104812</v>
      </c>
      <c r="S38" s="168"/>
      <c r="T38" s="169">
        <v>5.4564000000000001E-2</v>
      </c>
      <c r="U38" s="170"/>
      <c r="V38" s="167">
        <v>7.7298000000000006E-2</v>
      </c>
      <c r="W38" s="168"/>
      <c r="X38" s="167">
        <v>4.8591000000000002E-2</v>
      </c>
      <c r="Z38" s="132">
        <v>8.4433999999999995E-2</v>
      </c>
      <c r="AA38" s="170"/>
      <c r="AB38" s="133">
        <v>6.2212999999999997E-2</v>
      </c>
    </row>
    <row r="39" spans="1:28">
      <c r="A39" s="164" t="s">
        <v>172</v>
      </c>
      <c r="B39" s="126">
        <v>52</v>
      </c>
      <c r="C39" s="165"/>
      <c r="D39" s="192"/>
      <c r="E39" s="167">
        <v>0.99068299999999998</v>
      </c>
      <c r="F39" s="168"/>
      <c r="G39" s="169">
        <v>0.54719300000000004</v>
      </c>
      <c r="H39" s="170"/>
      <c r="I39" s="167">
        <v>0.67777799999999999</v>
      </c>
      <c r="J39" s="168"/>
      <c r="K39" s="169">
        <v>0.490892</v>
      </c>
      <c r="L39" s="170"/>
      <c r="M39" s="132">
        <v>0.78064699999999998</v>
      </c>
      <c r="N39" s="170"/>
      <c r="O39" s="133">
        <v>0.63690100000000005</v>
      </c>
      <c r="P39" s="394"/>
      <c r="Q39" s="192"/>
      <c r="R39" s="167">
        <v>0.995444</v>
      </c>
      <c r="S39" s="168"/>
      <c r="T39" s="169">
        <v>0.51821799999999996</v>
      </c>
      <c r="U39" s="170"/>
      <c r="V39" s="167">
        <v>0.78741000000000005</v>
      </c>
      <c r="W39" s="168"/>
      <c r="X39" s="167">
        <v>0.49498300000000001</v>
      </c>
      <c r="Z39" s="132">
        <v>0.77903500000000003</v>
      </c>
      <c r="AA39" s="170"/>
      <c r="AB39" s="133">
        <v>0.57400799999999996</v>
      </c>
    </row>
    <row r="40" spans="1:28">
      <c r="A40" s="164" t="s">
        <v>173</v>
      </c>
      <c r="B40" s="126">
        <v>53</v>
      </c>
      <c r="C40" s="165"/>
      <c r="D40" s="192"/>
      <c r="E40" s="167">
        <v>0.71812299999999996</v>
      </c>
      <c r="F40" s="168"/>
      <c r="G40" s="169">
        <v>0.39664700000000003</v>
      </c>
      <c r="H40" s="170"/>
      <c r="I40" s="167">
        <v>0.26266800000000001</v>
      </c>
      <c r="J40" s="168"/>
      <c r="K40" s="169">
        <v>0.19024199999999999</v>
      </c>
      <c r="L40" s="170"/>
      <c r="M40" s="132">
        <v>0.42702600000000002</v>
      </c>
      <c r="N40" s="170"/>
      <c r="O40" s="133">
        <v>0.34839500000000001</v>
      </c>
      <c r="P40" s="394"/>
      <c r="Q40" s="192"/>
      <c r="R40" s="167">
        <v>0.43034899999999998</v>
      </c>
      <c r="S40" s="168"/>
      <c r="T40" s="169">
        <v>0.22403500000000001</v>
      </c>
      <c r="U40" s="170"/>
      <c r="V40" s="167">
        <v>0.22876299999999999</v>
      </c>
      <c r="W40" s="168"/>
      <c r="X40" s="167">
        <v>0.14380499999999999</v>
      </c>
      <c r="Z40" s="132">
        <v>0.267488</v>
      </c>
      <c r="AA40" s="170"/>
      <c r="AB40" s="133">
        <v>0.19708999999999999</v>
      </c>
    </row>
    <row r="41" spans="1:28">
      <c r="A41" s="164" t="s">
        <v>174</v>
      </c>
      <c r="B41" s="126">
        <v>55</v>
      </c>
      <c r="C41" s="165"/>
      <c r="E41" s="167">
        <v>0.232961</v>
      </c>
      <c r="F41" s="168"/>
      <c r="G41" s="169">
        <v>0.12867300000000001</v>
      </c>
      <c r="H41" s="170"/>
      <c r="I41" s="167">
        <v>5.4135999999999997E-2</v>
      </c>
      <c r="J41" s="168"/>
      <c r="K41" s="169">
        <v>3.9209000000000001E-2</v>
      </c>
      <c r="L41" s="170"/>
      <c r="M41" s="132"/>
      <c r="N41" s="170"/>
      <c r="O41" s="133"/>
      <c r="P41" s="390"/>
      <c r="R41" s="167">
        <v>0.14402400000000001</v>
      </c>
      <c r="S41" s="168"/>
      <c r="T41" s="169">
        <v>7.4977000000000002E-2</v>
      </c>
      <c r="U41" s="170"/>
      <c r="V41" s="167">
        <v>3.3149999999999999E-2</v>
      </c>
      <c r="W41" s="168"/>
      <c r="X41" s="167">
        <v>2.0839E-2</v>
      </c>
      <c r="Z41" s="132"/>
      <c r="AA41" s="170"/>
      <c r="AB41" s="133"/>
    </row>
    <row r="42" spans="1:28">
      <c r="A42" s="164" t="s">
        <v>175</v>
      </c>
      <c r="B42" s="126">
        <v>56</v>
      </c>
      <c r="C42" s="165"/>
      <c r="D42" s="192"/>
      <c r="E42" s="167">
        <v>0.16795199999999999</v>
      </c>
      <c r="F42" s="168"/>
      <c r="G42" s="169">
        <v>9.2766000000000001E-2</v>
      </c>
      <c r="H42" s="170"/>
      <c r="I42" s="167">
        <v>2.2501E-2</v>
      </c>
      <c r="J42" s="168"/>
      <c r="K42" s="169">
        <v>1.6296999999999999E-2</v>
      </c>
      <c r="L42" s="170"/>
      <c r="M42" s="132"/>
      <c r="N42" s="170"/>
      <c r="O42" s="133"/>
      <c r="P42" s="394"/>
      <c r="Q42" s="192"/>
      <c r="R42" s="167">
        <v>8.4841E-2</v>
      </c>
      <c r="S42" s="168"/>
      <c r="T42" s="169">
        <v>4.4166999999999998E-2</v>
      </c>
      <c r="U42" s="170"/>
      <c r="V42" s="167">
        <v>1.4612E-2</v>
      </c>
      <c r="W42" s="168"/>
      <c r="X42" s="167">
        <v>9.1850000000000005E-3</v>
      </c>
      <c r="Z42" s="132"/>
      <c r="AA42" s="170"/>
      <c r="AB42" s="133"/>
    </row>
    <row r="43" spans="1:28">
      <c r="A43" s="164" t="s">
        <v>176</v>
      </c>
      <c r="B43" s="126">
        <v>61</v>
      </c>
      <c r="C43" s="165"/>
      <c r="D43" s="192"/>
      <c r="E43" s="167">
        <v>0.144207</v>
      </c>
      <c r="F43" s="168"/>
      <c r="G43" s="169">
        <v>7.9651E-2</v>
      </c>
      <c r="H43" s="170"/>
      <c r="I43" s="167">
        <v>4.8369000000000002E-2</v>
      </c>
      <c r="J43" s="168"/>
      <c r="K43" s="169">
        <v>3.5032000000000001E-2</v>
      </c>
      <c r="L43" s="170"/>
      <c r="M43" s="132"/>
      <c r="N43" s="170"/>
      <c r="O43" s="133"/>
      <c r="P43" s="394"/>
      <c r="Q43" s="192"/>
      <c r="R43" s="167">
        <v>1.1009E-2</v>
      </c>
      <c r="S43" s="168"/>
      <c r="T43" s="169">
        <v>5.731E-3</v>
      </c>
      <c r="U43" s="170"/>
      <c r="V43" s="167">
        <v>3.959E-2</v>
      </c>
      <c r="W43" s="168"/>
      <c r="X43" s="167">
        <v>2.4886999999999999E-2</v>
      </c>
      <c r="Z43" s="132"/>
      <c r="AA43" s="170"/>
      <c r="AB43" s="133"/>
    </row>
    <row r="44" spans="1:28">
      <c r="A44" s="164" t="s">
        <v>177</v>
      </c>
      <c r="B44" s="126">
        <v>62</v>
      </c>
      <c r="C44" s="165"/>
      <c r="D44" s="192"/>
      <c r="E44" s="167">
        <v>0.70081599999999999</v>
      </c>
      <c r="F44" s="168"/>
      <c r="G44" s="169">
        <v>0.38708799999999999</v>
      </c>
      <c r="H44" s="170"/>
      <c r="I44" s="167">
        <v>1.631319</v>
      </c>
      <c r="J44" s="168"/>
      <c r="K44" s="169">
        <v>1.1815089999999999</v>
      </c>
      <c r="L44" s="170"/>
      <c r="M44" s="132">
        <v>1.4649220000000001</v>
      </c>
      <c r="N44" s="170"/>
      <c r="O44" s="133">
        <v>1.1951750000000001</v>
      </c>
      <c r="P44" s="394"/>
      <c r="Q44" s="192"/>
      <c r="R44" s="167">
        <v>2.3410259999999998</v>
      </c>
      <c r="S44" s="168"/>
      <c r="T44" s="169">
        <v>1.2187129999999999</v>
      </c>
      <c r="U44" s="170"/>
      <c r="V44" s="167">
        <v>1.103062</v>
      </c>
      <c r="W44" s="168"/>
      <c r="X44" s="167">
        <v>0.69340900000000005</v>
      </c>
      <c r="Z44" s="132">
        <v>0.94822700000000004</v>
      </c>
      <c r="AA44" s="170"/>
      <c r="AB44" s="133">
        <v>0.69867199999999996</v>
      </c>
    </row>
    <row r="45" spans="1:28">
      <c r="A45" s="164" t="s">
        <v>178</v>
      </c>
      <c r="B45" s="126">
        <v>64</v>
      </c>
      <c r="C45" s="165"/>
      <c r="D45" s="192"/>
      <c r="E45" s="167">
        <v>1.3580019999999999</v>
      </c>
      <c r="F45" s="168"/>
      <c r="G45" s="169">
        <v>0.75007800000000002</v>
      </c>
      <c r="H45" s="170"/>
      <c r="I45" s="167">
        <v>0.22168299999999999</v>
      </c>
      <c r="J45" s="168"/>
      <c r="K45" s="169">
        <v>0.16055700000000001</v>
      </c>
      <c r="L45" s="170"/>
      <c r="M45" s="132">
        <v>0.22322900000000001</v>
      </c>
      <c r="N45" s="170"/>
      <c r="O45" s="133">
        <v>0.18212400000000001</v>
      </c>
      <c r="P45" s="394"/>
      <c r="Q45" s="192"/>
      <c r="R45" s="167">
        <v>0.66325100000000003</v>
      </c>
      <c r="S45" s="168"/>
      <c r="T45" s="169">
        <v>0.345281</v>
      </c>
      <c r="U45" s="170"/>
      <c r="V45" s="167">
        <v>0.69018299999999999</v>
      </c>
      <c r="W45" s="168"/>
      <c r="X45" s="167">
        <v>0.43386400000000003</v>
      </c>
      <c r="Z45" s="132">
        <v>0.67928999999999995</v>
      </c>
      <c r="AA45" s="170"/>
      <c r="AB45" s="133">
        <v>0.50051400000000001</v>
      </c>
    </row>
    <row r="46" spans="1:28">
      <c r="A46" s="164" t="s">
        <v>179</v>
      </c>
      <c r="B46" s="126">
        <v>65</v>
      </c>
      <c r="C46" s="165"/>
      <c r="D46" s="192"/>
      <c r="E46" s="167">
        <v>0.80187900000000001</v>
      </c>
      <c r="F46" s="168"/>
      <c r="G46" s="169">
        <v>0.442909</v>
      </c>
      <c r="H46" s="170"/>
      <c r="I46" s="167">
        <v>0.48568800000000001</v>
      </c>
      <c r="J46" s="168"/>
      <c r="K46" s="169">
        <v>0.351767</v>
      </c>
      <c r="L46" s="170"/>
      <c r="M46" s="132">
        <v>0.485323</v>
      </c>
      <c r="N46" s="170"/>
      <c r="O46" s="133">
        <v>0.395957</v>
      </c>
      <c r="P46" s="394"/>
      <c r="Q46" s="192"/>
      <c r="R46" s="167">
        <v>1.0321370000000001</v>
      </c>
      <c r="S46" s="168"/>
      <c r="T46" s="169">
        <v>0.53732000000000002</v>
      </c>
      <c r="U46" s="170"/>
      <c r="V46" s="167">
        <v>1.093796</v>
      </c>
      <c r="W46" s="168"/>
      <c r="X46" s="167">
        <v>0.68758399999999997</v>
      </c>
      <c r="Z46" s="132">
        <v>1.0880570000000001</v>
      </c>
      <c r="AA46" s="170"/>
      <c r="AB46" s="133">
        <v>0.80170200000000003</v>
      </c>
    </row>
    <row r="47" spans="1:28">
      <c r="A47" s="164" t="s">
        <v>180</v>
      </c>
      <c r="B47" s="126">
        <v>66</v>
      </c>
      <c r="C47" s="165"/>
      <c r="E47" s="167">
        <v>0.12422</v>
      </c>
      <c r="F47" s="168"/>
      <c r="G47" s="169">
        <v>6.8612000000000006E-2</v>
      </c>
      <c r="H47" s="170"/>
      <c r="I47" s="167">
        <v>2.3207999999999999E-2</v>
      </c>
      <c r="J47" s="168"/>
      <c r="K47" s="169">
        <v>1.6809000000000001E-2</v>
      </c>
      <c r="L47" s="170"/>
      <c r="M47" s="132">
        <v>2.3237000000000001E-2</v>
      </c>
      <c r="N47" s="170"/>
      <c r="O47" s="133">
        <v>1.8957999999999999E-2</v>
      </c>
      <c r="P47" s="390"/>
      <c r="R47" s="167">
        <v>0.17480699999999999</v>
      </c>
      <c r="S47" s="168"/>
      <c r="T47" s="169">
        <v>9.1003000000000001E-2</v>
      </c>
      <c r="U47" s="170"/>
      <c r="V47" s="167">
        <v>3.2073999999999998E-2</v>
      </c>
      <c r="W47" s="168"/>
      <c r="X47" s="167">
        <v>2.0161999999999999E-2</v>
      </c>
      <c r="Z47" s="132">
        <v>3.2073999999999998E-2</v>
      </c>
      <c r="AA47" s="170"/>
      <c r="AB47" s="133">
        <v>2.3633000000000001E-2</v>
      </c>
    </row>
    <row r="48" spans="1:28">
      <c r="A48" s="164" t="s">
        <v>181</v>
      </c>
      <c r="B48" s="126">
        <v>67</v>
      </c>
      <c r="C48" s="165"/>
      <c r="D48" s="192"/>
      <c r="E48" s="167">
        <v>2.0575E-2</v>
      </c>
      <c r="F48" s="168"/>
      <c r="G48" s="169">
        <v>1.1364000000000001E-2</v>
      </c>
      <c r="H48" s="170"/>
      <c r="I48" s="167">
        <v>7.2570000000000004E-3</v>
      </c>
      <c r="J48" s="168"/>
      <c r="K48" s="169">
        <v>5.2560000000000003E-3</v>
      </c>
      <c r="L48" s="170"/>
      <c r="M48" s="132"/>
      <c r="N48" s="170"/>
      <c r="O48" s="133"/>
      <c r="P48" s="394"/>
      <c r="Q48" s="192"/>
      <c r="R48" s="167">
        <v>1.2151E-2</v>
      </c>
      <c r="S48" s="168"/>
      <c r="T48" s="169">
        <v>6.326E-3</v>
      </c>
      <c r="U48" s="170"/>
      <c r="V48" s="167">
        <v>7.5900000000000002E-4</v>
      </c>
      <c r="W48" s="168"/>
      <c r="X48" s="167">
        <v>4.7699999999999999E-4</v>
      </c>
      <c r="Z48" s="132"/>
      <c r="AA48" s="170"/>
      <c r="AB48" s="133"/>
    </row>
    <row r="49" spans="1:28">
      <c r="A49" s="164" t="s">
        <v>182</v>
      </c>
      <c r="B49" s="126">
        <v>69</v>
      </c>
      <c r="C49" s="165"/>
      <c r="E49" s="167">
        <v>2.8243999999999998E-2</v>
      </c>
      <c r="F49" s="168"/>
      <c r="G49" s="169">
        <v>1.5599999999999999E-2</v>
      </c>
      <c r="H49" s="170"/>
      <c r="I49" s="167">
        <v>1.6656000000000001E-2</v>
      </c>
      <c r="J49" s="168"/>
      <c r="K49" s="169">
        <v>1.2063000000000001E-2</v>
      </c>
      <c r="L49" s="170"/>
      <c r="M49" s="132">
        <v>1.6258999999999999E-2</v>
      </c>
      <c r="N49" s="170"/>
      <c r="O49" s="133">
        <v>1.3265000000000001E-2</v>
      </c>
      <c r="P49" s="390"/>
      <c r="R49" s="167">
        <v>6.4451999999999995E-2</v>
      </c>
      <c r="S49" s="168"/>
      <c r="T49" s="169">
        <v>3.3552999999999999E-2</v>
      </c>
      <c r="U49" s="170"/>
      <c r="V49" s="167">
        <v>9.6019999999999994E-3</v>
      </c>
      <c r="W49" s="168"/>
      <c r="X49" s="167">
        <v>6.0359999999999997E-3</v>
      </c>
      <c r="Z49" s="132">
        <v>9.8890000000000002E-3</v>
      </c>
      <c r="AA49" s="170"/>
      <c r="AB49" s="133">
        <v>7.2859999999999999E-3</v>
      </c>
    </row>
    <row r="50" spans="1:28">
      <c r="A50" s="164" t="s">
        <v>183</v>
      </c>
      <c r="B50" s="126">
        <v>71</v>
      </c>
      <c r="C50" s="165"/>
      <c r="E50" s="167">
        <v>1.7291999999999998E-2</v>
      </c>
      <c r="F50" s="168"/>
      <c r="G50" s="169">
        <v>9.5510000000000005E-3</v>
      </c>
      <c r="H50" s="170"/>
      <c r="I50" s="167">
        <v>5.5199999999999997E-4</v>
      </c>
      <c r="J50" s="168"/>
      <c r="K50" s="169">
        <v>4.0000000000000002E-4</v>
      </c>
      <c r="L50" s="170"/>
      <c r="M50" s="132"/>
      <c r="N50" s="170"/>
      <c r="O50" s="133"/>
      <c r="P50" s="390"/>
      <c r="R50" s="167">
        <v>7.5495000000000007E-2</v>
      </c>
      <c r="S50" s="168"/>
      <c r="T50" s="169">
        <v>3.9301999999999997E-2</v>
      </c>
      <c r="U50" s="170"/>
      <c r="V50" s="167">
        <v>2.3344E-2</v>
      </c>
      <c r="W50" s="168"/>
      <c r="X50" s="167">
        <v>1.4675000000000001E-2</v>
      </c>
      <c r="Z50" s="132"/>
      <c r="AA50" s="170"/>
      <c r="AB50" s="133"/>
    </row>
    <row r="51" spans="1:28">
      <c r="A51" s="164" t="s">
        <v>184</v>
      </c>
      <c r="B51" s="126">
        <v>72</v>
      </c>
      <c r="C51" s="165"/>
      <c r="E51" s="167">
        <v>7.4107659999999997</v>
      </c>
      <c r="F51" s="168"/>
      <c r="G51" s="169">
        <v>4.0932560000000002</v>
      </c>
      <c r="H51" s="170"/>
      <c r="I51" s="167">
        <v>2.8937919999999999</v>
      </c>
      <c r="J51" s="168"/>
      <c r="K51" s="169">
        <v>2.0958749999999999</v>
      </c>
      <c r="L51" s="170"/>
      <c r="M51" s="132">
        <v>2.8620489999999998</v>
      </c>
      <c r="N51" s="170"/>
      <c r="O51" s="133">
        <v>2.3350390000000001</v>
      </c>
      <c r="P51" s="390"/>
      <c r="R51" s="167">
        <v>4.5161300000000004</v>
      </c>
      <c r="S51" s="168"/>
      <c r="T51" s="169">
        <v>2.3510490000000002</v>
      </c>
      <c r="U51" s="170"/>
      <c r="V51" s="167">
        <v>4.702528</v>
      </c>
      <c r="W51" s="168"/>
      <c r="X51" s="167">
        <v>2.9561120000000001</v>
      </c>
      <c r="Z51" s="132">
        <v>4.6720499999999996</v>
      </c>
      <c r="AA51" s="170"/>
      <c r="AB51" s="133">
        <v>3.4424579999999998</v>
      </c>
    </row>
    <row r="52" spans="1:28">
      <c r="A52" s="164" t="s">
        <v>185</v>
      </c>
      <c r="B52" s="126">
        <v>73</v>
      </c>
      <c r="C52" s="165"/>
      <c r="D52" s="192"/>
      <c r="E52" s="167">
        <v>2.7144000000000001E-2</v>
      </c>
      <c r="F52" s="168"/>
      <c r="G52" s="169">
        <v>1.4992999999999999E-2</v>
      </c>
      <c r="H52" s="170"/>
      <c r="I52" s="167">
        <v>1.2670000000000001E-2</v>
      </c>
      <c r="J52" s="168"/>
      <c r="K52" s="169">
        <v>9.1760000000000001E-3</v>
      </c>
      <c r="L52" s="170"/>
      <c r="M52" s="132">
        <v>1.1958999999999999E-2</v>
      </c>
      <c r="N52" s="170"/>
      <c r="O52" s="133">
        <v>9.757E-3</v>
      </c>
      <c r="P52" s="394"/>
      <c r="Q52" s="192"/>
      <c r="R52" s="167">
        <v>8.5145999999999999E-2</v>
      </c>
      <c r="S52" s="168"/>
      <c r="T52" s="169">
        <v>4.4325999999999997E-2</v>
      </c>
      <c r="U52" s="170"/>
      <c r="V52" s="167">
        <v>2.6235999999999999E-2</v>
      </c>
      <c r="W52" s="168"/>
      <c r="X52" s="167">
        <v>1.6493000000000001E-2</v>
      </c>
      <c r="Z52" s="132">
        <v>2.4521999999999999E-2</v>
      </c>
      <c r="AA52" s="170"/>
      <c r="AB52" s="133">
        <v>1.8068000000000001E-2</v>
      </c>
    </row>
    <row r="53" spans="1:28">
      <c r="A53" s="164" t="s">
        <v>186</v>
      </c>
      <c r="B53" s="126">
        <v>74</v>
      </c>
      <c r="C53" s="165"/>
      <c r="D53" s="192"/>
      <c r="E53" s="167">
        <v>8.9663999999999994E-2</v>
      </c>
      <c r="F53" s="168"/>
      <c r="G53" s="169">
        <v>4.9525E-2</v>
      </c>
      <c r="H53" s="170"/>
      <c r="I53" s="167">
        <v>3.1066E-2</v>
      </c>
      <c r="J53" s="168"/>
      <c r="K53" s="169">
        <v>2.2499999999999999E-2</v>
      </c>
      <c r="L53" s="170"/>
      <c r="M53" s="132">
        <v>3.0282E-2</v>
      </c>
      <c r="N53" s="170"/>
      <c r="O53" s="133">
        <v>2.4705999999999999E-2</v>
      </c>
      <c r="P53" s="394"/>
      <c r="Q53" s="192"/>
      <c r="R53" s="167">
        <v>0.16306399999999999</v>
      </c>
      <c r="S53" s="168"/>
      <c r="T53" s="169">
        <v>8.4889000000000006E-2</v>
      </c>
      <c r="U53" s="170"/>
      <c r="V53" s="167">
        <v>6.2539999999999998E-2</v>
      </c>
      <c r="W53" s="168"/>
      <c r="X53" s="167">
        <v>3.9314000000000002E-2</v>
      </c>
      <c r="Z53" s="132">
        <v>6.4267000000000005E-2</v>
      </c>
      <c r="AA53" s="170"/>
      <c r="AB53" s="133">
        <v>4.7352999999999999E-2</v>
      </c>
    </row>
    <row r="54" spans="1:28">
      <c r="A54" s="164" t="s">
        <v>187</v>
      </c>
      <c r="B54" s="126">
        <v>76</v>
      </c>
      <c r="C54" s="165"/>
      <c r="D54" s="192"/>
      <c r="E54" s="167">
        <v>0.55791599999999997</v>
      </c>
      <c r="F54" s="168"/>
      <c r="G54" s="169">
        <v>0.30815900000000002</v>
      </c>
      <c r="H54" s="170"/>
      <c r="I54" s="167">
        <v>0.33894400000000002</v>
      </c>
      <c r="J54" s="168"/>
      <c r="K54" s="169">
        <v>0.24548600000000001</v>
      </c>
      <c r="L54" s="170"/>
      <c r="M54" s="132">
        <v>0.33554299999999998</v>
      </c>
      <c r="N54" s="170"/>
      <c r="O54" s="133">
        <v>0.27375699999999997</v>
      </c>
      <c r="P54" s="394"/>
      <c r="Q54" s="192"/>
      <c r="R54" s="167">
        <v>0.643895</v>
      </c>
      <c r="S54" s="168"/>
      <c r="T54" s="169">
        <v>0.33520499999999998</v>
      </c>
      <c r="U54" s="170"/>
      <c r="V54" s="167">
        <v>0.590638</v>
      </c>
      <c r="W54" s="168"/>
      <c r="X54" s="167">
        <v>0.37128800000000001</v>
      </c>
      <c r="Z54" s="132">
        <v>0.58113099999999995</v>
      </c>
      <c r="AA54" s="170"/>
      <c r="AB54" s="133">
        <v>0.42818899999999999</v>
      </c>
    </row>
    <row r="55" spans="1:28">
      <c r="A55" s="164" t="s">
        <v>188</v>
      </c>
      <c r="B55" s="126">
        <v>78</v>
      </c>
      <c r="C55" s="165">
        <v>490</v>
      </c>
      <c r="D55" s="192"/>
      <c r="E55" s="167"/>
      <c r="F55" s="168"/>
      <c r="G55" s="169"/>
      <c r="H55" s="170"/>
      <c r="I55" s="167"/>
      <c r="J55" s="168"/>
      <c r="K55" s="169"/>
      <c r="L55" s="170"/>
      <c r="M55" s="132"/>
      <c r="N55" s="170"/>
      <c r="O55" s="133"/>
      <c r="P55" s="394"/>
      <c r="Q55" s="192"/>
      <c r="R55" s="167"/>
      <c r="S55" s="168"/>
      <c r="T55" s="169"/>
      <c r="U55" s="170"/>
      <c r="V55" s="167"/>
      <c r="W55" s="168"/>
      <c r="X55" s="167"/>
      <c r="Z55" s="132"/>
      <c r="AA55" s="170"/>
      <c r="AB55" s="133"/>
    </row>
    <row r="56" spans="1:28">
      <c r="A56" s="164" t="s">
        <v>189</v>
      </c>
      <c r="B56" s="126">
        <v>81</v>
      </c>
      <c r="C56" s="165"/>
      <c r="E56" s="167">
        <v>4.4257999999999999E-2</v>
      </c>
      <c r="F56" s="168"/>
      <c r="G56" s="169">
        <v>2.4445000000000001E-2</v>
      </c>
      <c r="H56" s="170"/>
      <c r="I56" s="167">
        <v>1.4760000000000001E-2</v>
      </c>
      <c r="J56" s="168"/>
      <c r="K56" s="169">
        <v>1.069E-2</v>
      </c>
      <c r="L56" s="170"/>
      <c r="M56" s="132"/>
      <c r="N56" s="170"/>
      <c r="O56" s="133"/>
      <c r="P56" s="390"/>
      <c r="R56" s="167">
        <v>3.0272E-2</v>
      </c>
      <c r="S56" s="168"/>
      <c r="T56" s="169">
        <v>1.5758999999999999E-2</v>
      </c>
      <c r="U56" s="170"/>
      <c r="V56" s="167">
        <v>8.7240000000000009E-3</v>
      </c>
      <c r="W56" s="168"/>
      <c r="X56" s="167">
        <v>5.4840000000000002E-3</v>
      </c>
      <c r="Z56" s="132"/>
      <c r="AA56" s="170"/>
      <c r="AB56" s="133"/>
    </row>
    <row r="57" spans="1:28">
      <c r="A57" s="164" t="s">
        <v>190</v>
      </c>
      <c r="B57" s="126">
        <v>82</v>
      </c>
      <c r="C57" s="165"/>
      <c r="D57" s="192"/>
      <c r="E57" s="167">
        <v>1.0402560000000001</v>
      </c>
      <c r="F57" s="168"/>
      <c r="G57" s="169">
        <v>0.57457400000000003</v>
      </c>
      <c r="H57" s="170"/>
      <c r="I57" s="167">
        <v>0.48917500000000003</v>
      </c>
      <c r="J57" s="168"/>
      <c r="K57" s="169">
        <v>0.35429300000000002</v>
      </c>
      <c r="L57" s="170"/>
      <c r="M57" s="132">
        <v>0.49209599999999998</v>
      </c>
      <c r="N57" s="170"/>
      <c r="O57" s="133">
        <v>0.40148299999999998</v>
      </c>
      <c r="P57" s="394"/>
      <c r="Q57" s="192"/>
      <c r="R57" s="167">
        <v>1.040189</v>
      </c>
      <c r="S57" s="168"/>
      <c r="T57" s="169">
        <v>0.54151099999999996</v>
      </c>
      <c r="U57" s="170"/>
      <c r="V57" s="167">
        <v>1.1440779999999999</v>
      </c>
      <c r="W57" s="168"/>
      <c r="X57" s="167">
        <v>0.71919200000000005</v>
      </c>
      <c r="Z57" s="132">
        <v>1.1462190000000001</v>
      </c>
      <c r="AA57" s="170"/>
      <c r="AB57" s="133">
        <v>0.844557</v>
      </c>
    </row>
    <row r="58" spans="1:28">
      <c r="A58" s="164" t="s">
        <v>191</v>
      </c>
      <c r="B58" s="126">
        <v>86</v>
      </c>
      <c r="C58" s="165"/>
      <c r="D58" s="192"/>
      <c r="E58" s="167">
        <v>2.6666840000000001</v>
      </c>
      <c r="F58" s="168"/>
      <c r="G58" s="169">
        <v>1.4729140000000001</v>
      </c>
      <c r="H58" s="170"/>
      <c r="I58" s="167">
        <v>1.062737</v>
      </c>
      <c r="J58" s="168"/>
      <c r="K58" s="169">
        <v>0.76970400000000005</v>
      </c>
      <c r="L58" s="170"/>
      <c r="M58" s="132">
        <v>1.0450109999999999</v>
      </c>
      <c r="N58" s="170"/>
      <c r="O58" s="133">
        <v>0.85258500000000004</v>
      </c>
      <c r="P58" s="394"/>
      <c r="Q58" s="192"/>
      <c r="R58" s="167">
        <v>1.7233510000000001</v>
      </c>
      <c r="S58" s="168"/>
      <c r="T58" s="169">
        <v>0.89715800000000001</v>
      </c>
      <c r="U58" s="170"/>
      <c r="V58" s="167">
        <v>1.95557</v>
      </c>
      <c r="W58" s="168"/>
      <c r="X58" s="167">
        <v>1.229314</v>
      </c>
      <c r="Z58" s="132">
        <v>1.9429449999999999</v>
      </c>
      <c r="AA58" s="170"/>
      <c r="AB58" s="133">
        <v>1.4316</v>
      </c>
    </row>
    <row r="59" spans="1:28">
      <c r="A59" s="164" t="s">
        <v>192</v>
      </c>
      <c r="B59" s="126">
        <v>88</v>
      </c>
      <c r="C59" s="165"/>
      <c r="D59" s="192"/>
      <c r="E59" s="167">
        <v>2.0658620000000001</v>
      </c>
      <c r="F59" s="168"/>
      <c r="G59" s="169">
        <v>1.1410560000000001</v>
      </c>
      <c r="H59" s="170"/>
      <c r="I59" s="167">
        <v>1.4246970000000001</v>
      </c>
      <c r="J59" s="168"/>
      <c r="K59" s="169">
        <v>1.03186</v>
      </c>
      <c r="L59" s="170"/>
      <c r="M59" s="132">
        <v>1.333701</v>
      </c>
      <c r="N59" s="170"/>
      <c r="O59" s="133">
        <v>1.088117</v>
      </c>
      <c r="P59" s="394"/>
      <c r="Q59" s="192"/>
      <c r="R59" s="167">
        <v>2.1429740000000002</v>
      </c>
      <c r="S59" s="168"/>
      <c r="T59" s="169">
        <v>1.1156090000000001</v>
      </c>
      <c r="U59" s="170"/>
      <c r="V59" s="167">
        <v>1.62931</v>
      </c>
      <c r="W59" s="168"/>
      <c r="X59" s="167">
        <v>1.0242199999999999</v>
      </c>
      <c r="Z59" s="132">
        <v>1.4651700000000001</v>
      </c>
      <c r="AA59" s="170"/>
      <c r="AB59" s="133">
        <v>1.079566</v>
      </c>
    </row>
    <row r="60" spans="1:28">
      <c r="A60" s="164" t="s">
        <v>193</v>
      </c>
      <c r="B60" s="126">
        <v>89</v>
      </c>
      <c r="C60" s="165"/>
      <c r="E60" s="167">
        <v>9.5143000000000005E-2</v>
      </c>
      <c r="F60" s="168"/>
      <c r="G60" s="169">
        <v>5.2551E-2</v>
      </c>
      <c r="H60" s="170"/>
      <c r="I60" s="167">
        <v>1.2655E-2</v>
      </c>
      <c r="J60" s="168"/>
      <c r="K60" s="169">
        <v>9.1660000000000005E-3</v>
      </c>
      <c r="L60" s="170"/>
      <c r="M60" s="132"/>
      <c r="N60" s="170"/>
      <c r="O60" s="133"/>
      <c r="P60" s="390"/>
      <c r="R60" s="167">
        <v>9.9322999999999995E-2</v>
      </c>
      <c r="S60" s="168"/>
      <c r="T60" s="169">
        <v>5.1706000000000002E-2</v>
      </c>
      <c r="U60" s="170"/>
      <c r="V60" s="167">
        <v>4.3159999999999997E-2</v>
      </c>
      <c r="W60" s="168"/>
      <c r="X60" s="167">
        <v>2.7130999999999999E-2</v>
      </c>
      <c r="Z60" s="132"/>
      <c r="AA60" s="170"/>
      <c r="AB60" s="133"/>
    </row>
    <row r="61" spans="1:28">
      <c r="A61" s="164" t="s">
        <v>194</v>
      </c>
      <c r="B61" s="126">
        <v>92</v>
      </c>
      <c r="C61" s="165"/>
      <c r="E61" s="167">
        <v>0.393202</v>
      </c>
      <c r="F61" s="168"/>
      <c r="G61" s="169">
        <v>0.21718100000000001</v>
      </c>
      <c r="H61" s="170"/>
      <c r="I61" s="167">
        <v>0.22131899999999999</v>
      </c>
      <c r="J61" s="168"/>
      <c r="K61" s="169">
        <v>0.16029399999999999</v>
      </c>
      <c r="L61" s="170"/>
      <c r="M61" s="132">
        <v>0.217477</v>
      </c>
      <c r="N61" s="170"/>
      <c r="O61" s="133">
        <v>0.17743100000000001</v>
      </c>
      <c r="P61" s="390"/>
      <c r="R61" s="167">
        <v>0.28460400000000002</v>
      </c>
      <c r="S61" s="168"/>
      <c r="T61" s="169">
        <v>0.14816199999999999</v>
      </c>
      <c r="U61" s="170"/>
      <c r="V61" s="167">
        <v>0.165018</v>
      </c>
      <c r="W61" s="168"/>
      <c r="X61" s="167">
        <v>0.10373400000000001</v>
      </c>
      <c r="Z61" s="132">
        <v>0.16661999999999999</v>
      </c>
      <c r="AA61" s="170"/>
      <c r="AB61" s="133">
        <v>0.122769</v>
      </c>
    </row>
    <row r="62" spans="1:28">
      <c r="A62" s="164" t="s">
        <v>195</v>
      </c>
      <c r="B62" s="126">
        <v>93</v>
      </c>
      <c r="C62" s="165"/>
      <c r="D62" s="192"/>
      <c r="E62" s="167">
        <v>1.9519820000000001</v>
      </c>
      <c r="F62" s="168"/>
      <c r="G62" s="169">
        <v>1.0781559999999999</v>
      </c>
      <c r="H62" s="170"/>
      <c r="I62" s="167">
        <v>0.70511999999999997</v>
      </c>
      <c r="J62" s="168"/>
      <c r="K62" s="169">
        <v>0.51069399999999998</v>
      </c>
      <c r="L62" s="170"/>
      <c r="M62" s="132">
        <v>0.70962000000000003</v>
      </c>
      <c r="N62" s="170"/>
      <c r="O62" s="133">
        <v>0.57895200000000002</v>
      </c>
      <c r="P62" s="394"/>
      <c r="Q62" s="192"/>
      <c r="R62" s="167">
        <v>1.062851</v>
      </c>
      <c r="S62" s="168"/>
      <c r="T62" s="169">
        <v>0.55330900000000005</v>
      </c>
      <c r="U62" s="170"/>
      <c r="V62" s="167">
        <v>0.99472300000000002</v>
      </c>
      <c r="W62" s="168"/>
      <c r="X62" s="167">
        <v>0.625305</v>
      </c>
      <c r="Z62" s="132">
        <v>1.0172159999999999</v>
      </c>
      <c r="AA62" s="170"/>
      <c r="AB62" s="133">
        <v>0.74950499999999998</v>
      </c>
    </row>
    <row r="63" spans="1:28">
      <c r="A63" s="164" t="s">
        <v>196</v>
      </c>
      <c r="B63" s="126">
        <v>94</v>
      </c>
      <c r="C63" s="165"/>
      <c r="D63" s="192"/>
      <c r="E63" s="167">
        <v>9.7450999999999996E-2</v>
      </c>
      <c r="F63" s="168"/>
      <c r="G63" s="169">
        <v>5.3825999999999999E-2</v>
      </c>
      <c r="H63" s="170"/>
      <c r="I63" s="167">
        <v>3.4469E-2</v>
      </c>
      <c r="J63" s="168"/>
      <c r="K63" s="169">
        <v>2.4965000000000001E-2</v>
      </c>
      <c r="L63" s="170"/>
      <c r="M63" s="132"/>
      <c r="N63" s="170"/>
      <c r="O63" s="133"/>
      <c r="P63" s="394"/>
      <c r="Q63" s="192"/>
      <c r="R63" s="167">
        <v>2.7549000000000001E-2</v>
      </c>
      <c r="S63" s="168"/>
      <c r="T63" s="169">
        <v>1.4342000000000001E-2</v>
      </c>
      <c r="U63" s="170"/>
      <c r="V63" s="167">
        <v>1.6320000000000001E-2</v>
      </c>
      <c r="W63" s="168"/>
      <c r="X63" s="167">
        <v>1.0259000000000001E-2</v>
      </c>
      <c r="Z63" s="132"/>
      <c r="AA63" s="170"/>
      <c r="AB63" s="133"/>
    </row>
    <row r="64" spans="1:28">
      <c r="A64" s="164" t="s">
        <v>197</v>
      </c>
      <c r="B64" s="126">
        <v>96</v>
      </c>
      <c r="C64" s="165"/>
      <c r="E64" s="167">
        <v>0.57632499999999998</v>
      </c>
      <c r="F64" s="168"/>
      <c r="G64" s="169">
        <v>0.31832700000000003</v>
      </c>
      <c r="H64" s="170"/>
      <c r="I64" s="167">
        <v>0.16533400000000001</v>
      </c>
      <c r="J64" s="168"/>
      <c r="K64" s="169">
        <v>0.11974600000000001</v>
      </c>
      <c r="L64" s="170"/>
      <c r="M64" s="132">
        <v>0.16089700000000001</v>
      </c>
      <c r="N64" s="170"/>
      <c r="O64" s="133">
        <v>0.13127</v>
      </c>
      <c r="P64" s="390"/>
      <c r="R64" s="167">
        <v>0.400308</v>
      </c>
      <c r="S64" s="168"/>
      <c r="T64" s="169">
        <v>0.208396</v>
      </c>
      <c r="U64" s="170"/>
      <c r="V64" s="167">
        <v>0.148589</v>
      </c>
      <c r="W64" s="168"/>
      <c r="X64" s="167">
        <v>9.3406000000000003E-2</v>
      </c>
      <c r="Z64" s="132">
        <v>0.13056999999999999</v>
      </c>
      <c r="AA64" s="170"/>
      <c r="AB64" s="133">
        <v>9.6207000000000001E-2</v>
      </c>
    </row>
    <row r="65" spans="1:28">
      <c r="A65" s="164" t="s">
        <v>198</v>
      </c>
      <c r="B65" s="126">
        <v>97</v>
      </c>
      <c r="C65" s="165"/>
      <c r="D65" s="192"/>
      <c r="E65" s="167">
        <v>0.118464</v>
      </c>
      <c r="F65" s="168"/>
      <c r="G65" s="169">
        <v>6.5432000000000004E-2</v>
      </c>
      <c r="H65" s="170"/>
      <c r="I65" s="167">
        <v>3.3286000000000003E-2</v>
      </c>
      <c r="J65" s="168"/>
      <c r="K65" s="169">
        <v>2.4108000000000001E-2</v>
      </c>
      <c r="L65" s="170"/>
      <c r="M65" s="132">
        <v>3.2805000000000001E-2</v>
      </c>
      <c r="N65" s="170"/>
      <c r="O65" s="133">
        <v>2.6764E-2</v>
      </c>
      <c r="P65" s="394"/>
      <c r="Q65" s="192"/>
      <c r="R65" s="167">
        <v>6.8885000000000002E-2</v>
      </c>
      <c r="S65" s="168"/>
      <c r="T65" s="169">
        <v>3.5860999999999997E-2</v>
      </c>
      <c r="U65" s="170"/>
      <c r="V65" s="167">
        <v>6.7271999999999998E-2</v>
      </c>
      <c r="W65" s="168"/>
      <c r="X65" s="167">
        <v>4.2289E-2</v>
      </c>
      <c r="Z65" s="132">
        <v>6.3715999999999995E-2</v>
      </c>
      <c r="AA65" s="170"/>
      <c r="AB65" s="133">
        <v>4.6947000000000003E-2</v>
      </c>
    </row>
    <row r="66" spans="1:28">
      <c r="A66" s="164" t="s">
        <v>612</v>
      </c>
      <c r="B66" s="126">
        <v>101</v>
      </c>
      <c r="C66" s="165"/>
      <c r="E66" s="167">
        <v>2.264E-3</v>
      </c>
      <c r="F66" s="168"/>
      <c r="G66" s="169">
        <v>1.25E-3</v>
      </c>
      <c r="H66" s="170"/>
      <c r="I66" s="167">
        <v>1.2819999999999999E-3</v>
      </c>
      <c r="J66" s="168"/>
      <c r="K66" s="169">
        <v>9.2900000000000003E-4</v>
      </c>
      <c r="L66" s="170"/>
      <c r="M66" s="132"/>
      <c r="N66" s="170"/>
      <c r="O66" s="133"/>
      <c r="P66" s="390"/>
      <c r="R66" s="167">
        <v>6.4819999999999999E-3</v>
      </c>
      <c r="S66" s="168"/>
      <c r="T66" s="169">
        <v>3.3739999999999998E-3</v>
      </c>
      <c r="U66" s="170"/>
      <c r="V66" s="167">
        <v>2.2952E-2</v>
      </c>
      <c r="W66" s="168"/>
      <c r="X66" s="167">
        <v>1.4428E-2</v>
      </c>
      <c r="Z66" s="132"/>
      <c r="AA66" s="170"/>
      <c r="AB66" s="133"/>
    </row>
    <row r="67" spans="1:28">
      <c r="A67" s="164" t="s">
        <v>613</v>
      </c>
      <c r="B67" s="126">
        <v>103</v>
      </c>
      <c r="C67" s="165"/>
      <c r="D67" s="192"/>
      <c r="E67" s="167">
        <v>7.2400000000000003E-4</v>
      </c>
      <c r="F67" s="168"/>
      <c r="G67" s="169">
        <v>4.0000000000000002E-4</v>
      </c>
      <c r="H67" s="170"/>
      <c r="I67" s="167">
        <v>2.98E-3</v>
      </c>
      <c r="J67" s="168"/>
      <c r="K67" s="169">
        <v>2.1580000000000002E-3</v>
      </c>
      <c r="L67" s="170"/>
      <c r="M67" s="132"/>
      <c r="N67" s="170"/>
      <c r="O67" s="133"/>
      <c r="P67" s="394"/>
      <c r="Q67" s="192"/>
      <c r="R67" s="167">
        <v>5.8233E-2</v>
      </c>
      <c r="S67" s="168"/>
      <c r="T67" s="169">
        <v>3.0315000000000002E-2</v>
      </c>
      <c r="U67" s="170"/>
      <c r="V67" s="167">
        <v>5.9360000000000003E-3</v>
      </c>
      <c r="W67" s="168"/>
      <c r="X67" s="167">
        <v>3.7309999999999999E-3</v>
      </c>
      <c r="Z67" s="132"/>
      <c r="AA67" s="170"/>
      <c r="AB67" s="133"/>
    </row>
    <row r="68" spans="1:28">
      <c r="A68" s="164" t="s">
        <v>199</v>
      </c>
      <c r="B68" s="126">
        <v>105</v>
      </c>
      <c r="C68" s="165"/>
      <c r="D68" s="192"/>
      <c r="E68" s="167">
        <v>1.2565E-2</v>
      </c>
      <c r="F68" s="168"/>
      <c r="G68" s="169">
        <v>6.94E-3</v>
      </c>
      <c r="H68" s="170"/>
      <c r="I68" s="167">
        <v>1.4843E-2</v>
      </c>
      <c r="J68" s="168"/>
      <c r="K68" s="169">
        <v>1.0749999999999999E-2</v>
      </c>
      <c r="L68" s="170"/>
      <c r="M68" s="132"/>
      <c r="N68" s="170"/>
      <c r="O68" s="133"/>
      <c r="P68" s="394"/>
      <c r="Q68" s="192"/>
      <c r="R68" s="167">
        <v>5.2277999999999998E-2</v>
      </c>
      <c r="S68" s="168"/>
      <c r="T68" s="169">
        <v>2.7215E-2</v>
      </c>
      <c r="U68" s="170"/>
      <c r="V68" s="167">
        <v>3.4215000000000002E-2</v>
      </c>
      <c r="W68" s="168"/>
      <c r="X68" s="167">
        <v>2.1507999999999999E-2</v>
      </c>
      <c r="Z68" s="132"/>
      <c r="AA68" s="170"/>
      <c r="AB68" s="133"/>
    </row>
    <row r="69" spans="1:28">
      <c r="A69" s="164" t="s">
        <v>200</v>
      </c>
      <c r="B69" s="126">
        <v>106</v>
      </c>
      <c r="C69" s="165"/>
      <c r="D69" s="192"/>
      <c r="E69" s="167">
        <v>0.229542</v>
      </c>
      <c r="F69" s="168"/>
      <c r="G69" s="169">
        <v>0.12678500000000001</v>
      </c>
      <c r="H69" s="170"/>
      <c r="I69" s="167">
        <v>0.1583</v>
      </c>
      <c r="J69" s="168"/>
      <c r="K69" s="169">
        <v>0.114651</v>
      </c>
      <c r="L69" s="170"/>
      <c r="M69" s="132"/>
      <c r="N69" s="170"/>
      <c r="O69" s="133"/>
      <c r="P69" s="394"/>
      <c r="Q69" s="192"/>
      <c r="R69" s="167">
        <v>0.23810799999999999</v>
      </c>
      <c r="S69" s="168"/>
      <c r="T69" s="169">
        <v>0.123956</v>
      </c>
      <c r="U69" s="170"/>
      <c r="V69" s="167">
        <v>0.181034</v>
      </c>
      <c r="W69" s="168"/>
      <c r="X69" s="167">
        <v>0.113802</v>
      </c>
      <c r="Z69" s="132"/>
      <c r="AA69" s="170"/>
      <c r="AB69" s="133"/>
    </row>
    <row r="70" spans="1:28">
      <c r="A70" s="164" t="s">
        <v>599</v>
      </c>
      <c r="B70" s="126">
        <v>112</v>
      </c>
      <c r="C70" s="165"/>
      <c r="E70" s="167">
        <v>1.4840000000000001E-2</v>
      </c>
      <c r="F70" s="168"/>
      <c r="G70" s="169">
        <v>8.1969999999999994E-3</v>
      </c>
      <c r="H70" s="170"/>
      <c r="I70" s="167">
        <v>1.1306999999999999E-2</v>
      </c>
      <c r="J70" s="168"/>
      <c r="K70" s="169">
        <v>8.1890000000000001E-3</v>
      </c>
      <c r="L70" s="170"/>
      <c r="M70" s="132"/>
      <c r="N70" s="170"/>
      <c r="O70" s="133"/>
      <c r="P70" s="390"/>
      <c r="R70" s="167">
        <v>1.5748000000000002E-2</v>
      </c>
      <c r="S70" s="168"/>
      <c r="T70" s="169">
        <v>8.1980000000000004E-3</v>
      </c>
      <c r="U70" s="170"/>
      <c r="V70" s="167">
        <v>1.3025999999999999E-2</v>
      </c>
      <c r="W70" s="168"/>
      <c r="X70" s="167">
        <v>8.1880000000000008E-3</v>
      </c>
      <c r="Z70" s="132"/>
      <c r="AA70" s="170"/>
      <c r="AB70" s="133"/>
    </row>
    <row r="71" spans="1:28">
      <c r="A71" s="164" t="s">
        <v>201</v>
      </c>
      <c r="B71" s="126">
        <v>119</v>
      </c>
      <c r="C71" s="165"/>
      <c r="D71" s="192"/>
      <c r="E71" s="167">
        <v>3.0929999999999998E-3</v>
      </c>
      <c r="F71" s="168"/>
      <c r="G71" s="169">
        <v>1.7080000000000001E-3</v>
      </c>
      <c r="H71" s="170"/>
      <c r="I71" s="167">
        <v>1.637E-3</v>
      </c>
      <c r="J71" s="168"/>
      <c r="K71" s="169">
        <v>1.186E-3</v>
      </c>
      <c r="L71" s="170"/>
      <c r="M71" s="132"/>
      <c r="N71" s="170"/>
      <c r="O71" s="133"/>
      <c r="P71" s="394"/>
      <c r="Q71" s="192"/>
      <c r="R71" s="167">
        <v>2.3311999999999999E-2</v>
      </c>
      <c r="S71" s="168"/>
      <c r="T71" s="169">
        <v>1.2135999999999999E-2</v>
      </c>
      <c r="U71" s="170"/>
      <c r="V71" s="167">
        <v>6.123E-3</v>
      </c>
      <c r="W71" s="168"/>
      <c r="X71" s="167">
        <v>3.849E-3</v>
      </c>
      <c r="Z71" s="132"/>
      <c r="AA71" s="170"/>
      <c r="AB71" s="133"/>
    </row>
    <row r="72" spans="1:28">
      <c r="A72" s="164" t="s">
        <v>202</v>
      </c>
      <c r="B72" s="126">
        <v>122</v>
      </c>
      <c r="C72" s="165"/>
      <c r="E72" s="167">
        <v>4.8756000000000001E-2</v>
      </c>
      <c r="F72" s="168"/>
      <c r="G72" s="169">
        <v>2.6929999999999999E-2</v>
      </c>
      <c r="H72" s="170"/>
      <c r="I72" s="167">
        <v>1.112E-2</v>
      </c>
      <c r="J72" s="168"/>
      <c r="K72" s="169">
        <v>8.0540000000000004E-3</v>
      </c>
      <c r="L72" s="170"/>
      <c r="M72" s="132"/>
      <c r="N72" s="170"/>
      <c r="O72" s="133"/>
      <c r="P72" s="390"/>
      <c r="R72" s="167">
        <v>4.5471999999999999E-2</v>
      </c>
      <c r="S72" s="168"/>
      <c r="T72" s="169">
        <v>2.3671999999999999E-2</v>
      </c>
      <c r="U72" s="170"/>
      <c r="V72" s="167">
        <v>3.4709999999999998E-2</v>
      </c>
      <c r="W72" s="168"/>
      <c r="X72" s="167">
        <v>2.1819000000000002E-2</v>
      </c>
      <c r="Z72" s="132"/>
      <c r="AA72" s="170"/>
      <c r="AB72" s="133"/>
    </row>
    <row r="73" spans="1:28">
      <c r="A73" s="164" t="s">
        <v>360</v>
      </c>
      <c r="B73" s="126">
        <v>125</v>
      </c>
      <c r="C73" s="165"/>
      <c r="D73" s="192"/>
      <c r="E73" s="167">
        <v>1.0859999999999999E-3</v>
      </c>
      <c r="F73" s="168"/>
      <c r="G73" s="169">
        <v>5.9999999999999995E-4</v>
      </c>
      <c r="H73" s="170"/>
      <c r="I73" s="167">
        <v>8.2799999999999996E-4</v>
      </c>
      <c r="J73" s="168"/>
      <c r="K73" s="169">
        <v>5.9999999999999995E-4</v>
      </c>
      <c r="L73" s="170"/>
      <c r="M73" s="132"/>
      <c r="N73" s="170"/>
      <c r="O73" s="133"/>
      <c r="P73" s="394"/>
      <c r="Q73" s="192"/>
      <c r="R73" s="167">
        <v>1.152E-3</v>
      </c>
      <c r="S73" s="168"/>
      <c r="T73" s="169">
        <v>5.9999999999999995E-4</v>
      </c>
      <c r="U73" s="170"/>
      <c r="V73" s="167">
        <v>9.5399999999999999E-4</v>
      </c>
      <c r="W73" s="168"/>
      <c r="X73" s="167">
        <v>5.9999999999999995E-4</v>
      </c>
      <c r="Z73" s="132"/>
      <c r="AA73" s="170"/>
      <c r="AB73" s="133"/>
    </row>
    <row r="74" spans="1:28">
      <c r="A74" s="164" t="s">
        <v>570</v>
      </c>
      <c r="B74" s="126">
        <v>127</v>
      </c>
      <c r="C74" s="165"/>
      <c r="E74" s="167">
        <v>0.34286100000000003</v>
      </c>
      <c r="F74" s="168"/>
      <c r="G74" s="169">
        <v>0.18937599999999999</v>
      </c>
      <c r="H74" s="170"/>
      <c r="I74" s="167">
        <v>6.2778E-2</v>
      </c>
      <c r="J74" s="168"/>
      <c r="K74" s="169">
        <v>4.5468000000000001E-2</v>
      </c>
      <c r="L74" s="170"/>
      <c r="M74" s="132"/>
      <c r="N74" s="170"/>
      <c r="O74" s="133"/>
      <c r="P74" s="390"/>
      <c r="R74" s="167">
        <v>0.39298499999999997</v>
      </c>
      <c r="S74" s="168"/>
      <c r="T74" s="169">
        <v>0.20458399999999999</v>
      </c>
      <c r="U74" s="170"/>
      <c r="V74" s="167">
        <v>0.10158499999999999</v>
      </c>
      <c r="W74" s="168"/>
      <c r="X74" s="167">
        <v>6.3858999999999999E-2</v>
      </c>
      <c r="Z74" s="132"/>
      <c r="AA74" s="170"/>
      <c r="AB74" s="133"/>
    </row>
    <row r="75" spans="1:28">
      <c r="A75" s="164" t="s">
        <v>203</v>
      </c>
      <c r="B75" s="126">
        <v>128</v>
      </c>
      <c r="C75" s="165"/>
      <c r="D75" s="192"/>
      <c r="E75" s="167">
        <v>2.9645000000000001E-2</v>
      </c>
      <c r="F75" s="168"/>
      <c r="G75" s="169">
        <v>1.6374E-2</v>
      </c>
      <c r="H75" s="170"/>
      <c r="I75" s="167">
        <v>1.4989999999999999E-3</v>
      </c>
      <c r="J75" s="168"/>
      <c r="K75" s="169">
        <v>1.0859999999999999E-3</v>
      </c>
      <c r="L75" s="170"/>
      <c r="M75" s="132"/>
      <c r="N75" s="170"/>
      <c r="O75" s="133"/>
      <c r="P75" s="394"/>
      <c r="Q75" s="192"/>
      <c r="R75" s="167">
        <v>8.829E-3</v>
      </c>
      <c r="S75" s="168"/>
      <c r="T75" s="169">
        <v>4.5960000000000003E-3</v>
      </c>
      <c r="U75" s="170"/>
      <c r="V75" s="167">
        <v>5.2960000000000004E-3</v>
      </c>
      <c r="W75" s="168"/>
      <c r="X75" s="167">
        <v>3.3289999999999999E-3</v>
      </c>
      <c r="Z75" s="132"/>
      <c r="AA75" s="170"/>
      <c r="AB75" s="133"/>
    </row>
    <row r="76" spans="1:28">
      <c r="A76" s="164" t="s">
        <v>204</v>
      </c>
      <c r="B76" s="126">
        <v>131</v>
      </c>
      <c r="C76" s="165"/>
      <c r="D76" s="192"/>
      <c r="E76" s="167">
        <v>5.3130999999999998E-2</v>
      </c>
      <c r="F76" s="168"/>
      <c r="G76" s="169">
        <v>2.9346000000000001E-2</v>
      </c>
      <c r="H76" s="170"/>
      <c r="I76" s="167">
        <v>2.6648000000000002E-2</v>
      </c>
      <c r="J76" s="168"/>
      <c r="K76" s="169">
        <v>1.9300000000000001E-2</v>
      </c>
      <c r="L76" s="170"/>
      <c r="M76" s="132"/>
      <c r="N76" s="170"/>
      <c r="O76" s="133"/>
      <c r="P76" s="394"/>
      <c r="Q76" s="192"/>
      <c r="R76" s="167">
        <v>5.4815000000000003E-2</v>
      </c>
      <c r="S76" s="168"/>
      <c r="T76" s="169">
        <v>2.8535999999999999E-2</v>
      </c>
      <c r="U76" s="170"/>
      <c r="V76" s="167">
        <v>2.9392999999999999E-2</v>
      </c>
      <c r="W76" s="168"/>
      <c r="X76" s="167">
        <v>1.8477E-2</v>
      </c>
      <c r="Z76" s="132"/>
      <c r="AA76" s="170"/>
      <c r="AB76" s="133"/>
    </row>
    <row r="77" spans="1:28">
      <c r="A77" s="164" t="s">
        <v>650</v>
      </c>
      <c r="B77" s="126">
        <v>132</v>
      </c>
      <c r="C77" s="165"/>
      <c r="E77" s="167">
        <v>2.9374999999999998E-2</v>
      </c>
      <c r="F77" s="168"/>
      <c r="G77" s="169">
        <v>1.6225E-2</v>
      </c>
      <c r="H77" s="170"/>
      <c r="I77" s="167">
        <v>1.9300000000000001E-3</v>
      </c>
      <c r="J77" s="168"/>
      <c r="K77" s="169">
        <v>1.3979999999999999E-3</v>
      </c>
      <c r="L77" s="170"/>
      <c r="M77" s="132"/>
      <c r="N77" s="170"/>
      <c r="O77" s="133"/>
      <c r="P77" s="390"/>
      <c r="R77" s="167">
        <v>1.6355999999999999E-2</v>
      </c>
      <c r="S77" s="168"/>
      <c r="T77" s="169">
        <v>8.515E-3</v>
      </c>
      <c r="U77" s="170"/>
      <c r="V77" s="167">
        <v>4.5440000000000003E-3</v>
      </c>
      <c r="W77" s="168"/>
      <c r="X77" s="167">
        <v>2.856E-3</v>
      </c>
      <c r="Z77" s="132"/>
      <c r="AA77" s="170"/>
      <c r="AB77" s="133"/>
    </row>
    <row r="78" spans="1:28">
      <c r="A78" s="164" t="s">
        <v>205</v>
      </c>
      <c r="B78" s="126">
        <v>137</v>
      </c>
      <c r="C78" s="165"/>
      <c r="D78" s="192"/>
      <c r="E78" s="167">
        <v>0.86798399999999998</v>
      </c>
      <c r="F78" s="168"/>
      <c r="G78" s="169">
        <v>0.47942099999999999</v>
      </c>
      <c r="H78" s="170"/>
      <c r="I78" s="167">
        <v>0.13903299999999999</v>
      </c>
      <c r="J78" s="168"/>
      <c r="K78" s="169">
        <v>0.10069699999999999</v>
      </c>
      <c r="L78" s="170"/>
      <c r="M78" s="132"/>
      <c r="N78" s="170"/>
      <c r="O78" s="133"/>
      <c r="P78" s="394"/>
      <c r="Q78" s="192"/>
      <c r="R78" s="167">
        <v>0.99523700000000004</v>
      </c>
      <c r="S78" s="168"/>
      <c r="T78" s="169">
        <v>0.51810999999999996</v>
      </c>
      <c r="U78" s="170"/>
      <c r="V78" s="167">
        <v>0.95625300000000002</v>
      </c>
      <c r="W78" s="168"/>
      <c r="X78" s="167">
        <v>0.60112200000000005</v>
      </c>
      <c r="Z78" s="132"/>
      <c r="AA78" s="170"/>
      <c r="AB78" s="133"/>
    </row>
    <row r="79" spans="1:28">
      <c r="A79" s="164" t="s">
        <v>571</v>
      </c>
      <c r="B79" s="126">
        <v>138</v>
      </c>
      <c r="C79" s="165"/>
      <c r="D79" s="192"/>
      <c r="E79" s="167">
        <v>0.331733</v>
      </c>
      <c r="F79" s="168"/>
      <c r="G79" s="169">
        <v>0.183229</v>
      </c>
      <c r="H79" s="170"/>
      <c r="I79" s="167">
        <v>0.108167</v>
      </c>
      <c r="J79" s="168"/>
      <c r="K79" s="169">
        <v>7.8341999999999995E-2</v>
      </c>
      <c r="L79" s="170"/>
      <c r="M79" s="132"/>
      <c r="N79" s="170"/>
      <c r="O79" s="133"/>
      <c r="P79" s="394"/>
      <c r="Q79" s="192"/>
      <c r="R79" s="167">
        <v>0.34802300000000003</v>
      </c>
      <c r="S79" s="168"/>
      <c r="T79" s="169">
        <v>0.181177</v>
      </c>
      <c r="U79" s="170"/>
      <c r="V79" s="167">
        <v>0.12592900000000001</v>
      </c>
      <c r="W79" s="168"/>
      <c r="X79" s="167">
        <v>7.9161999999999996E-2</v>
      </c>
      <c r="Z79" s="132"/>
      <c r="AA79" s="170"/>
      <c r="AB79" s="133"/>
    </row>
    <row r="80" spans="1:28">
      <c r="A80" s="164" t="s">
        <v>206</v>
      </c>
      <c r="B80" s="126">
        <v>139</v>
      </c>
      <c r="C80" s="165"/>
      <c r="D80" s="192"/>
      <c r="E80" s="167">
        <v>4.8129999999999996E-3</v>
      </c>
      <c r="F80" s="168"/>
      <c r="G80" s="169">
        <v>2.6580000000000002E-3</v>
      </c>
      <c r="H80" s="170"/>
      <c r="I80" s="167">
        <v>7.2999999999999996E-4</v>
      </c>
      <c r="J80" s="168"/>
      <c r="K80" s="169">
        <v>5.2899999999999996E-4</v>
      </c>
      <c r="L80" s="170"/>
      <c r="M80" s="132"/>
      <c r="N80" s="170"/>
      <c r="O80" s="133"/>
      <c r="P80" s="394"/>
      <c r="Q80" s="192"/>
      <c r="R80" s="167">
        <v>2.941E-3</v>
      </c>
      <c r="S80" s="168"/>
      <c r="T80" s="169">
        <v>1.531E-3</v>
      </c>
      <c r="U80" s="170"/>
      <c r="V80" s="167">
        <v>8.7500000000000002E-4</v>
      </c>
      <c r="W80" s="168"/>
      <c r="X80" s="167">
        <v>5.5000000000000003E-4</v>
      </c>
      <c r="Z80" s="132"/>
      <c r="AA80" s="170"/>
      <c r="AB80" s="133"/>
    </row>
    <row r="81" spans="1:28">
      <c r="A81" s="164" t="s">
        <v>207</v>
      </c>
      <c r="B81" s="126">
        <v>142</v>
      </c>
      <c r="C81" s="165"/>
      <c r="D81" s="192"/>
      <c r="E81" s="167">
        <v>0.104091</v>
      </c>
      <c r="F81" s="168"/>
      <c r="G81" s="169">
        <v>5.7494000000000003E-2</v>
      </c>
      <c r="H81" s="170"/>
      <c r="I81" s="167">
        <v>1.6608999999999999E-2</v>
      </c>
      <c r="J81" s="168"/>
      <c r="K81" s="169">
        <v>1.2029E-2</v>
      </c>
      <c r="L81" s="170"/>
      <c r="M81" s="132"/>
      <c r="N81" s="170"/>
      <c r="O81" s="133"/>
      <c r="P81" s="394"/>
      <c r="Q81" s="192"/>
      <c r="R81" s="167">
        <v>0.28590399999999999</v>
      </c>
      <c r="S81" s="168"/>
      <c r="T81" s="169">
        <v>0.148839</v>
      </c>
      <c r="U81" s="170"/>
      <c r="V81" s="167">
        <v>3.7368999999999999E-2</v>
      </c>
      <c r="W81" s="168"/>
      <c r="X81" s="167">
        <v>2.3491000000000001E-2</v>
      </c>
      <c r="Z81" s="132"/>
      <c r="AA81" s="170"/>
      <c r="AB81" s="133"/>
    </row>
    <row r="82" spans="1:28">
      <c r="A82" s="164" t="s">
        <v>208</v>
      </c>
      <c r="B82" s="126">
        <v>143</v>
      </c>
      <c r="C82" s="165"/>
      <c r="D82" s="192"/>
      <c r="E82" s="167">
        <v>1.6639000000000001E-2</v>
      </c>
      <c r="F82" s="168"/>
      <c r="G82" s="169">
        <v>9.1900000000000003E-3</v>
      </c>
      <c r="H82" s="170"/>
      <c r="I82" s="167">
        <v>5.5199999999999997E-4</v>
      </c>
      <c r="J82" s="168"/>
      <c r="K82" s="169">
        <v>4.0000000000000002E-4</v>
      </c>
      <c r="L82" s="170"/>
      <c r="M82" s="132"/>
      <c r="N82" s="170"/>
      <c r="O82" s="133"/>
      <c r="P82" s="394"/>
      <c r="Q82" s="192"/>
      <c r="R82" s="167">
        <v>2.1480000000000002E-3</v>
      </c>
      <c r="S82" s="168"/>
      <c r="T82" s="169">
        <v>1.1180000000000001E-3</v>
      </c>
      <c r="U82" s="170"/>
      <c r="V82" s="167">
        <v>2.8900000000000002E-3</v>
      </c>
      <c r="W82" s="168"/>
      <c r="X82" s="167">
        <v>1.817E-3</v>
      </c>
      <c r="Z82" s="132"/>
      <c r="AA82" s="170"/>
      <c r="AB82" s="133"/>
    </row>
    <row r="83" spans="1:28">
      <c r="A83" s="164" t="s">
        <v>209</v>
      </c>
      <c r="B83" s="126">
        <v>146</v>
      </c>
      <c r="C83" s="165"/>
      <c r="D83" s="192"/>
      <c r="E83" s="167">
        <v>0.93133699999999997</v>
      </c>
      <c r="F83" s="168"/>
      <c r="G83" s="169">
        <v>0.51441400000000004</v>
      </c>
      <c r="H83" s="170"/>
      <c r="I83" s="167">
        <v>0.26329399999999997</v>
      </c>
      <c r="J83" s="168"/>
      <c r="K83" s="169">
        <v>0.190695</v>
      </c>
      <c r="L83" s="170"/>
      <c r="M83" s="132"/>
      <c r="N83" s="170"/>
      <c r="O83" s="133"/>
      <c r="P83" s="394"/>
      <c r="Q83" s="192"/>
      <c r="R83" s="167">
        <v>0.95608000000000004</v>
      </c>
      <c r="S83" s="168"/>
      <c r="T83" s="169">
        <v>0.49772499999999997</v>
      </c>
      <c r="U83" s="170"/>
      <c r="V83" s="167">
        <v>0.63300800000000002</v>
      </c>
      <c r="W83" s="168"/>
      <c r="X83" s="167">
        <v>0.39792300000000003</v>
      </c>
      <c r="Z83" s="132"/>
      <c r="AA83" s="170"/>
      <c r="AB83" s="133"/>
    </row>
    <row r="84" spans="1:28">
      <c r="A84" s="164" t="s">
        <v>614</v>
      </c>
      <c r="B84" s="126">
        <v>149</v>
      </c>
      <c r="C84" s="165"/>
      <c r="E84" s="167">
        <v>2.1987E-2</v>
      </c>
      <c r="F84" s="168"/>
      <c r="G84" s="169">
        <v>1.2144E-2</v>
      </c>
      <c r="H84" s="170"/>
      <c r="I84" s="167">
        <v>4.2389999999999997E-3</v>
      </c>
      <c r="J84" s="168"/>
      <c r="K84" s="169">
        <v>3.0699999999999998E-3</v>
      </c>
      <c r="L84" s="170"/>
      <c r="M84" s="132"/>
      <c r="N84" s="170"/>
      <c r="O84" s="133"/>
      <c r="P84" s="390"/>
      <c r="R84" s="167">
        <v>2.5758E-2</v>
      </c>
      <c r="S84" s="168"/>
      <c r="T84" s="169">
        <v>1.3409000000000001E-2</v>
      </c>
      <c r="U84" s="170"/>
      <c r="V84" s="167">
        <v>3.0889E-2</v>
      </c>
      <c r="W84" s="168"/>
      <c r="X84" s="167">
        <v>1.9417E-2</v>
      </c>
      <c r="Z84" s="132"/>
      <c r="AA84" s="170"/>
      <c r="AB84" s="133"/>
    </row>
    <row r="85" spans="1:28">
      <c r="A85" s="164" t="s">
        <v>129</v>
      </c>
      <c r="B85" s="126">
        <v>150</v>
      </c>
      <c r="C85" s="165">
        <v>157</v>
      </c>
      <c r="E85" s="167"/>
      <c r="F85" s="168"/>
      <c r="G85" s="169"/>
      <c r="H85" s="170"/>
      <c r="I85" s="167"/>
      <c r="J85" s="168"/>
      <c r="K85" s="169"/>
      <c r="L85" s="170"/>
      <c r="M85" s="132"/>
      <c r="N85" s="170"/>
      <c r="O85" s="133"/>
      <c r="P85" s="395"/>
      <c r="R85" s="167"/>
      <c r="S85" s="168"/>
      <c r="T85" s="169"/>
      <c r="U85" s="170"/>
      <c r="V85" s="167"/>
      <c r="W85" s="168"/>
      <c r="X85" s="167"/>
      <c r="Z85" s="132"/>
      <c r="AA85" s="170"/>
      <c r="AB85" s="133"/>
    </row>
    <row r="86" spans="1:28">
      <c r="A86" s="164" t="s">
        <v>210</v>
      </c>
      <c r="B86" s="126">
        <v>151</v>
      </c>
      <c r="C86" s="165"/>
      <c r="D86" s="192"/>
      <c r="E86" s="167">
        <v>1.519852</v>
      </c>
      <c r="F86" s="168"/>
      <c r="G86" s="169">
        <v>0.83947400000000005</v>
      </c>
      <c r="H86" s="170"/>
      <c r="I86" s="167">
        <v>0.20883599999999999</v>
      </c>
      <c r="J86" s="168"/>
      <c r="K86" s="169">
        <v>0.151253</v>
      </c>
      <c r="L86" s="170"/>
      <c r="M86" s="132"/>
      <c r="N86" s="170"/>
      <c r="O86" s="133"/>
      <c r="P86" s="394"/>
      <c r="Q86" s="192"/>
      <c r="R86" s="167">
        <v>1.2163250000000001</v>
      </c>
      <c r="S86" s="168"/>
      <c r="T86" s="169">
        <v>0.63320600000000005</v>
      </c>
      <c r="U86" s="170"/>
      <c r="V86" s="167">
        <v>0.32605000000000001</v>
      </c>
      <c r="W86" s="168"/>
      <c r="X86" s="167">
        <v>0.20496200000000001</v>
      </c>
      <c r="Z86" s="132"/>
      <c r="AA86" s="170"/>
      <c r="AB86" s="133"/>
    </row>
    <row r="87" spans="1:28">
      <c r="A87" s="164" t="s">
        <v>434</v>
      </c>
      <c r="B87" s="126">
        <v>153</v>
      </c>
      <c r="C87" s="165"/>
      <c r="D87" s="192"/>
      <c r="E87" s="167">
        <v>0.13078400000000001</v>
      </c>
      <c r="F87" s="168"/>
      <c r="G87" s="169">
        <v>7.2236999999999996E-2</v>
      </c>
      <c r="H87" s="170"/>
      <c r="I87" s="167">
        <v>0.106012</v>
      </c>
      <c r="J87" s="168"/>
      <c r="K87" s="169">
        <v>7.6781000000000002E-2</v>
      </c>
      <c r="L87" s="170"/>
      <c r="M87" s="132"/>
      <c r="N87" s="170"/>
      <c r="O87" s="133"/>
      <c r="P87" s="394"/>
      <c r="Q87" s="192"/>
      <c r="R87" s="167">
        <v>0.41365200000000002</v>
      </c>
      <c r="S87" s="168"/>
      <c r="T87" s="169">
        <v>0.21534300000000001</v>
      </c>
      <c r="U87" s="170"/>
      <c r="V87" s="167">
        <v>0.15044099999999999</v>
      </c>
      <c r="W87" s="168"/>
      <c r="X87" s="167">
        <v>9.4570000000000001E-2</v>
      </c>
      <c r="Z87" s="132"/>
      <c r="AA87" s="170"/>
      <c r="AB87" s="133"/>
    </row>
    <row r="88" spans="1:28">
      <c r="A88" s="164" t="s">
        <v>211</v>
      </c>
      <c r="B88" s="126">
        <v>154</v>
      </c>
      <c r="C88" s="165"/>
      <c r="D88" s="192"/>
      <c r="E88" s="167">
        <v>4.1989999999999996E-3</v>
      </c>
      <c r="F88" s="168"/>
      <c r="G88" s="169">
        <v>2.3189999999999999E-3</v>
      </c>
      <c r="H88" s="170"/>
      <c r="I88" s="167">
        <v>1.4450000000000001E-3</v>
      </c>
      <c r="J88" s="168"/>
      <c r="K88" s="169">
        <v>1.047E-3</v>
      </c>
      <c r="L88" s="170"/>
      <c r="M88" s="132"/>
      <c r="N88" s="170"/>
      <c r="O88" s="133"/>
      <c r="P88" s="394"/>
      <c r="Q88" s="192"/>
      <c r="R88" s="167">
        <v>1.1140000000000001E-2</v>
      </c>
      <c r="S88" s="168"/>
      <c r="T88" s="169">
        <v>5.7990000000000003E-3</v>
      </c>
      <c r="U88" s="170"/>
      <c r="V88" s="167">
        <v>1.554E-2</v>
      </c>
      <c r="W88" s="168"/>
      <c r="X88" s="167">
        <v>9.7689999999999999E-3</v>
      </c>
      <c r="Z88" s="132"/>
      <c r="AA88" s="170"/>
      <c r="AB88" s="133"/>
    </row>
    <row r="89" spans="1:28">
      <c r="A89" s="164" t="s">
        <v>212</v>
      </c>
      <c r="B89" s="126">
        <v>155</v>
      </c>
      <c r="C89" s="165"/>
      <c r="D89" s="192"/>
      <c r="E89" s="167">
        <v>4.7701E-2</v>
      </c>
      <c r="F89" s="168"/>
      <c r="G89" s="169">
        <v>2.6346999999999999E-2</v>
      </c>
      <c r="H89" s="170"/>
      <c r="I89" s="167">
        <v>3.6240000000000001E-3</v>
      </c>
      <c r="J89" s="168"/>
      <c r="K89" s="169">
        <v>2.6250000000000002E-3</v>
      </c>
      <c r="L89" s="170"/>
      <c r="M89" s="132"/>
      <c r="N89" s="170"/>
      <c r="O89" s="133"/>
      <c r="P89" s="394"/>
      <c r="Q89" s="192"/>
      <c r="R89" s="167">
        <v>3.1593000000000003E-2</v>
      </c>
      <c r="S89" s="168"/>
      <c r="T89" s="169">
        <v>1.6447E-2</v>
      </c>
      <c r="U89" s="170"/>
      <c r="V89" s="167">
        <v>4.3699999999999998E-3</v>
      </c>
      <c r="W89" s="168"/>
      <c r="X89" s="167">
        <v>2.7469999999999999E-3</v>
      </c>
      <c r="Z89" s="132"/>
      <c r="AA89" s="170"/>
      <c r="AB89" s="133"/>
    </row>
    <row r="90" spans="1:28">
      <c r="A90" s="164" t="s">
        <v>213</v>
      </c>
      <c r="B90" s="126">
        <v>156</v>
      </c>
      <c r="C90" s="165"/>
      <c r="E90" s="167">
        <v>6.3974000000000003E-2</v>
      </c>
      <c r="F90" s="168"/>
      <c r="G90" s="169">
        <v>3.5334999999999998E-2</v>
      </c>
      <c r="H90" s="170"/>
      <c r="I90" s="167">
        <v>1.6272999999999999E-2</v>
      </c>
      <c r="J90" s="168"/>
      <c r="K90" s="169">
        <v>1.1786E-2</v>
      </c>
      <c r="L90" s="170"/>
      <c r="M90" s="132"/>
      <c r="N90" s="170"/>
      <c r="O90" s="133"/>
      <c r="P90" s="390"/>
      <c r="R90" s="167">
        <v>2.1777999999999999E-2</v>
      </c>
      <c r="S90" s="168"/>
      <c r="T90" s="169">
        <v>1.1337E-2</v>
      </c>
      <c r="U90" s="170"/>
      <c r="V90" s="167">
        <v>2.7000000000000001E-3</v>
      </c>
      <c r="W90" s="168"/>
      <c r="X90" s="167">
        <v>1.6969999999999999E-3</v>
      </c>
      <c r="Z90" s="132"/>
      <c r="AA90" s="170"/>
      <c r="AB90" s="133"/>
    </row>
    <row r="91" spans="1:28">
      <c r="A91" s="164" t="s">
        <v>214</v>
      </c>
      <c r="B91" s="126">
        <v>157</v>
      </c>
      <c r="C91" s="165"/>
      <c r="D91" s="192"/>
      <c r="E91" s="167">
        <v>0.32026300000000002</v>
      </c>
      <c r="F91" s="168"/>
      <c r="G91" s="169">
        <v>0.176894</v>
      </c>
      <c r="H91" s="170"/>
      <c r="I91" s="167">
        <v>2.3716000000000001E-2</v>
      </c>
      <c r="J91" s="168"/>
      <c r="K91" s="169">
        <v>1.7177000000000001E-2</v>
      </c>
      <c r="L91" s="170"/>
      <c r="M91" s="132"/>
      <c r="N91" s="170"/>
      <c r="O91" s="133"/>
      <c r="P91" s="394"/>
      <c r="Q91" s="192"/>
      <c r="R91" s="167">
        <v>4.4504000000000002E-2</v>
      </c>
      <c r="S91" s="168"/>
      <c r="T91" s="169">
        <v>2.3168000000000001E-2</v>
      </c>
      <c r="U91" s="170"/>
      <c r="V91" s="167">
        <v>3.5982E-2</v>
      </c>
      <c r="W91" s="168"/>
      <c r="X91" s="167">
        <v>2.2619E-2</v>
      </c>
      <c r="Z91" s="132"/>
      <c r="AA91" s="170"/>
      <c r="AB91" s="133"/>
    </row>
    <row r="92" spans="1:28">
      <c r="A92" s="164" t="s">
        <v>215</v>
      </c>
      <c r="B92" s="126">
        <v>158</v>
      </c>
      <c r="C92" s="165"/>
      <c r="D92" s="192"/>
      <c r="E92" s="167">
        <v>6.8900000000000003E-3</v>
      </c>
      <c r="F92" s="168"/>
      <c r="G92" s="169">
        <v>3.8059999999999999E-3</v>
      </c>
      <c r="H92" s="170"/>
      <c r="I92" s="167">
        <v>3.4039999999999999E-3</v>
      </c>
      <c r="J92" s="168"/>
      <c r="K92" s="169">
        <v>2.4650000000000002E-3</v>
      </c>
      <c r="L92" s="170"/>
      <c r="M92" s="132"/>
      <c r="N92" s="170"/>
      <c r="O92" s="133"/>
      <c r="P92" s="394"/>
      <c r="Q92" s="192"/>
      <c r="R92" s="167">
        <v>8.5000000000000006E-3</v>
      </c>
      <c r="S92" s="168"/>
      <c r="T92" s="169">
        <v>4.4250000000000001E-3</v>
      </c>
      <c r="U92" s="170"/>
      <c r="V92" s="167">
        <v>1.259E-2</v>
      </c>
      <c r="W92" s="168"/>
      <c r="X92" s="167">
        <v>7.9139999999999992E-3</v>
      </c>
      <c r="Z92" s="132"/>
      <c r="AA92" s="170"/>
      <c r="AB92" s="133"/>
    </row>
    <row r="93" spans="1:28">
      <c r="A93" s="164" t="s">
        <v>216</v>
      </c>
      <c r="B93" s="126">
        <v>164</v>
      </c>
      <c r="C93" s="165">
        <v>490</v>
      </c>
      <c r="D93" s="192"/>
      <c r="E93" s="167"/>
      <c r="F93" s="168"/>
      <c r="G93" s="169"/>
      <c r="H93" s="170"/>
      <c r="I93" s="167"/>
      <c r="J93" s="168"/>
      <c r="K93" s="169"/>
      <c r="L93" s="170"/>
      <c r="M93" s="132"/>
      <c r="N93" s="170"/>
      <c r="O93" s="133"/>
      <c r="P93" s="394"/>
      <c r="Q93" s="192"/>
      <c r="R93" s="167"/>
      <c r="S93" s="168"/>
      <c r="T93" s="169"/>
      <c r="U93" s="170"/>
      <c r="V93" s="167"/>
      <c r="W93" s="168"/>
      <c r="X93" s="167"/>
      <c r="Z93" s="132"/>
      <c r="AA93" s="170"/>
      <c r="AB93" s="133"/>
    </row>
    <row r="94" spans="1:28">
      <c r="A94" s="164" t="s">
        <v>217</v>
      </c>
      <c r="B94" s="126">
        <v>165</v>
      </c>
      <c r="C94" s="165">
        <v>490</v>
      </c>
      <c r="D94" s="192"/>
      <c r="E94" s="167"/>
      <c r="F94" s="168"/>
      <c r="G94" s="169"/>
      <c r="H94" s="170"/>
      <c r="I94" s="167"/>
      <c r="J94" s="168"/>
      <c r="K94" s="169"/>
      <c r="L94" s="170"/>
      <c r="M94" s="132"/>
      <c r="N94" s="170"/>
      <c r="O94" s="133"/>
      <c r="P94" s="394"/>
      <c r="Q94" s="192"/>
      <c r="R94" s="167"/>
      <c r="S94" s="168"/>
      <c r="T94" s="169"/>
      <c r="U94" s="170"/>
      <c r="V94" s="167"/>
      <c r="W94" s="168"/>
      <c r="X94" s="167"/>
      <c r="Z94" s="132"/>
      <c r="AA94" s="170"/>
      <c r="AB94" s="133"/>
    </row>
    <row r="95" spans="1:28">
      <c r="A95" s="164" t="s">
        <v>218</v>
      </c>
      <c r="B95" s="126">
        <v>179</v>
      </c>
      <c r="C95" s="165"/>
      <c r="D95" s="192"/>
      <c r="E95" s="167">
        <v>7.2400000000000003E-4</v>
      </c>
      <c r="F95" s="168"/>
      <c r="G95" s="169">
        <v>4.0000000000000002E-4</v>
      </c>
      <c r="H95" s="170"/>
      <c r="I95" s="167">
        <v>7.2199999999999999E-4</v>
      </c>
      <c r="J95" s="168"/>
      <c r="K95" s="169">
        <v>5.2300000000000003E-4</v>
      </c>
      <c r="L95" s="170"/>
      <c r="M95" s="132"/>
      <c r="N95" s="170"/>
      <c r="O95" s="133"/>
      <c r="P95" s="394"/>
      <c r="Q95" s="192"/>
      <c r="R95" s="167">
        <v>7.6800000000000002E-4</v>
      </c>
      <c r="S95" s="168"/>
      <c r="T95" s="169">
        <v>4.0000000000000002E-4</v>
      </c>
      <c r="U95" s="170"/>
      <c r="V95" s="167">
        <v>6.3599999999999996E-4</v>
      </c>
      <c r="W95" s="168"/>
      <c r="X95" s="167">
        <v>4.0000000000000002E-4</v>
      </c>
      <c r="Z95" s="132"/>
      <c r="AA95" s="170"/>
      <c r="AB95" s="133"/>
    </row>
    <row r="96" spans="1:28">
      <c r="A96" s="164" t="s">
        <v>220</v>
      </c>
      <c r="B96" s="126">
        <v>181</v>
      </c>
      <c r="C96" s="165"/>
      <c r="E96" s="167">
        <v>1.8047000000000001E-2</v>
      </c>
      <c r="F96" s="168"/>
      <c r="G96" s="169">
        <v>9.9679999999999994E-3</v>
      </c>
      <c r="H96" s="170"/>
      <c r="I96" s="167">
        <v>1.0338999999999999E-2</v>
      </c>
      <c r="J96" s="168"/>
      <c r="K96" s="169">
        <v>7.4879999999999999E-3</v>
      </c>
      <c r="L96" s="170"/>
      <c r="M96" s="132"/>
      <c r="N96" s="170"/>
      <c r="O96" s="133"/>
      <c r="P96" s="390"/>
      <c r="R96" s="167">
        <v>1.1486E-2</v>
      </c>
      <c r="S96" s="168"/>
      <c r="T96" s="169">
        <v>5.9789999999999999E-3</v>
      </c>
      <c r="U96" s="170"/>
      <c r="V96" s="167">
        <v>6.7299999999999999E-3</v>
      </c>
      <c r="W96" s="168"/>
      <c r="X96" s="167">
        <v>4.2310000000000004E-3</v>
      </c>
      <c r="Z96" s="132"/>
      <c r="AA96" s="170"/>
      <c r="AB96" s="133"/>
    </row>
    <row r="97" spans="1:28">
      <c r="A97" s="164" t="s">
        <v>221</v>
      </c>
      <c r="B97" s="126">
        <v>182</v>
      </c>
      <c r="C97" s="165"/>
      <c r="E97" s="167">
        <v>8.8343000000000005E-2</v>
      </c>
      <c r="F97" s="168"/>
      <c r="G97" s="169">
        <v>4.8794999999999998E-2</v>
      </c>
      <c r="H97" s="170"/>
      <c r="I97" s="167">
        <v>0.11727700000000001</v>
      </c>
      <c r="J97" s="168"/>
      <c r="K97" s="169">
        <v>8.4940000000000002E-2</v>
      </c>
      <c r="L97" s="170"/>
      <c r="M97" s="132"/>
      <c r="N97" s="170"/>
      <c r="O97" s="133"/>
      <c r="P97" s="390"/>
      <c r="R97" s="167">
        <v>0.48344500000000001</v>
      </c>
      <c r="S97" s="168"/>
      <c r="T97" s="169">
        <v>0.25167600000000001</v>
      </c>
      <c r="U97" s="170"/>
      <c r="V97" s="167">
        <v>0.198874</v>
      </c>
      <c r="W97" s="168"/>
      <c r="X97" s="167">
        <v>0.12501699999999999</v>
      </c>
      <c r="Z97" s="132"/>
      <c r="AA97" s="170"/>
      <c r="AB97" s="133"/>
    </row>
    <row r="98" spans="1:28">
      <c r="A98" s="164" t="s">
        <v>222</v>
      </c>
      <c r="B98" s="126">
        <v>183</v>
      </c>
      <c r="C98" s="165"/>
      <c r="E98" s="167">
        <v>0.13225400000000001</v>
      </c>
      <c r="F98" s="168"/>
      <c r="G98" s="169">
        <v>7.3049000000000003E-2</v>
      </c>
      <c r="H98" s="170"/>
      <c r="I98" s="167">
        <v>3.9052999999999997E-2</v>
      </c>
      <c r="J98" s="168"/>
      <c r="K98" s="169">
        <v>2.8285000000000001E-2</v>
      </c>
      <c r="L98" s="170"/>
      <c r="M98" s="132">
        <v>3.3265000000000003E-2</v>
      </c>
      <c r="N98" s="170"/>
      <c r="O98" s="133">
        <v>2.7140000000000001E-2</v>
      </c>
      <c r="P98" s="390"/>
      <c r="R98" s="167">
        <v>0.123165</v>
      </c>
      <c r="S98" s="168"/>
      <c r="T98" s="169">
        <v>6.4117999999999994E-2</v>
      </c>
      <c r="U98" s="170"/>
      <c r="V98" s="167">
        <v>0.17279</v>
      </c>
      <c r="W98" s="168"/>
      <c r="X98" s="167">
        <v>0.10861999999999999</v>
      </c>
      <c r="Z98" s="132">
        <v>0.138402</v>
      </c>
      <c r="AA98" s="170"/>
      <c r="AB98" s="133">
        <v>0.101977</v>
      </c>
    </row>
    <row r="99" spans="1:28">
      <c r="A99" s="164" t="s">
        <v>223</v>
      </c>
      <c r="B99" s="126">
        <v>184</v>
      </c>
      <c r="C99" s="165"/>
      <c r="E99" s="167">
        <v>1.5651079999999999</v>
      </c>
      <c r="F99" s="168"/>
      <c r="G99" s="169">
        <v>0.86446999999999996</v>
      </c>
      <c r="H99" s="170"/>
      <c r="I99" s="167">
        <v>0.29399500000000001</v>
      </c>
      <c r="J99" s="168"/>
      <c r="K99" s="169">
        <v>0.21293100000000001</v>
      </c>
      <c r="L99" s="170"/>
      <c r="M99" s="132">
        <v>0.19739300000000001</v>
      </c>
      <c r="N99" s="170"/>
      <c r="O99" s="133">
        <v>0.16104599999999999</v>
      </c>
      <c r="P99" s="390"/>
      <c r="R99" s="167">
        <v>0.73219400000000001</v>
      </c>
      <c r="S99" s="168"/>
      <c r="T99" s="169">
        <v>0.38117200000000001</v>
      </c>
      <c r="U99" s="170"/>
      <c r="V99" s="167">
        <v>0.49862800000000002</v>
      </c>
      <c r="W99" s="168"/>
      <c r="X99" s="167">
        <v>0.313448</v>
      </c>
      <c r="Z99" s="132">
        <v>0.32719700000000002</v>
      </c>
      <c r="AA99" s="170"/>
      <c r="AB99" s="133">
        <v>0.24108499999999999</v>
      </c>
    </row>
    <row r="100" spans="1:28">
      <c r="A100" s="164" t="s">
        <v>224</v>
      </c>
      <c r="B100" s="126">
        <v>185</v>
      </c>
      <c r="C100" s="165"/>
      <c r="D100" s="192"/>
      <c r="E100" s="167">
        <v>1.294419</v>
      </c>
      <c r="F100" s="168"/>
      <c r="G100" s="169">
        <v>0.71495799999999998</v>
      </c>
      <c r="H100" s="170"/>
      <c r="I100" s="167">
        <v>0.541767</v>
      </c>
      <c r="J100" s="168"/>
      <c r="K100" s="169">
        <v>0.39238299999999998</v>
      </c>
      <c r="L100" s="170"/>
      <c r="M100" s="132">
        <v>0.451602</v>
      </c>
      <c r="N100" s="170"/>
      <c r="O100" s="133">
        <v>0.36844500000000002</v>
      </c>
      <c r="P100" s="394"/>
      <c r="Q100" s="192"/>
      <c r="R100" s="167">
        <v>1.447227</v>
      </c>
      <c r="S100" s="168"/>
      <c r="T100" s="169">
        <v>0.75341100000000005</v>
      </c>
      <c r="U100" s="170"/>
      <c r="V100" s="167">
        <v>2.0296249999999998</v>
      </c>
      <c r="W100" s="168"/>
      <c r="X100" s="167">
        <v>1.2758670000000001</v>
      </c>
      <c r="Z100" s="132">
        <v>1.731717</v>
      </c>
      <c r="AA100" s="170"/>
      <c r="AB100" s="133">
        <v>1.275963</v>
      </c>
    </row>
    <row r="101" spans="1:28">
      <c r="A101" s="164" t="s">
        <v>225</v>
      </c>
      <c r="B101" s="126">
        <v>186</v>
      </c>
      <c r="C101" s="165"/>
      <c r="E101" s="167">
        <v>1.1849999999999999E-2</v>
      </c>
      <c r="F101" s="168"/>
      <c r="G101" s="169">
        <v>6.5449999999999996E-3</v>
      </c>
      <c r="H101" s="170"/>
      <c r="I101" s="167">
        <v>6.4780000000000003E-3</v>
      </c>
      <c r="J101" s="168"/>
      <c r="K101" s="169">
        <v>4.692E-3</v>
      </c>
      <c r="L101" s="170"/>
      <c r="M101" s="132"/>
      <c r="N101" s="170"/>
      <c r="O101" s="133"/>
      <c r="P101" s="390"/>
      <c r="R101" s="167">
        <v>4.7856000000000003E-2</v>
      </c>
      <c r="S101" s="168"/>
      <c r="T101" s="169">
        <v>2.4913000000000001E-2</v>
      </c>
      <c r="U101" s="170"/>
      <c r="V101" s="167">
        <v>3.7325999999999998E-2</v>
      </c>
      <c r="W101" s="168"/>
      <c r="X101" s="167">
        <v>2.3463999999999999E-2</v>
      </c>
      <c r="Z101" s="132"/>
      <c r="AA101" s="170"/>
      <c r="AB101" s="133"/>
    </row>
    <row r="102" spans="1:28">
      <c r="A102" s="164" t="s">
        <v>402</v>
      </c>
      <c r="B102" s="126">
        <v>188</v>
      </c>
      <c r="C102" s="165"/>
      <c r="E102" s="167">
        <v>2.7401999999999999E-2</v>
      </c>
      <c r="F102" s="168"/>
      <c r="G102" s="169">
        <v>1.5134999999999999E-2</v>
      </c>
      <c r="H102" s="170"/>
      <c r="I102" s="167">
        <v>2.0896999999999999E-2</v>
      </c>
      <c r="J102" s="168"/>
      <c r="K102" s="169">
        <v>1.5134999999999999E-2</v>
      </c>
      <c r="L102" s="170"/>
      <c r="M102" s="132"/>
      <c r="N102" s="170"/>
      <c r="O102" s="133"/>
      <c r="P102" s="390"/>
      <c r="R102" s="167">
        <v>2.9073000000000002E-2</v>
      </c>
      <c r="S102" s="168"/>
      <c r="T102" s="169">
        <v>1.5134999999999999E-2</v>
      </c>
      <c r="U102" s="170"/>
      <c r="V102" s="167">
        <v>2.4076E-2</v>
      </c>
      <c r="W102" s="168"/>
      <c r="X102" s="167">
        <v>1.5134999999999999E-2</v>
      </c>
      <c r="Z102" s="132"/>
      <c r="AA102" s="170"/>
      <c r="AB102" s="133"/>
    </row>
    <row r="103" spans="1:28">
      <c r="A103" s="164" t="s">
        <v>226</v>
      </c>
      <c r="B103" s="126">
        <v>189</v>
      </c>
      <c r="C103" s="165"/>
      <c r="D103" s="192"/>
      <c r="E103" s="167">
        <v>0.31528299999999998</v>
      </c>
      <c r="F103" s="168"/>
      <c r="G103" s="169">
        <v>0.17414299999999999</v>
      </c>
      <c r="H103" s="170"/>
      <c r="I103" s="167">
        <v>7.6041999999999998E-2</v>
      </c>
      <c r="J103" s="168"/>
      <c r="K103" s="169">
        <v>5.5074999999999999E-2</v>
      </c>
      <c r="L103" s="170"/>
      <c r="M103" s="132">
        <v>7.6188000000000006E-2</v>
      </c>
      <c r="N103" s="170"/>
      <c r="O103" s="133">
        <v>6.2158999999999999E-2</v>
      </c>
      <c r="P103" s="394"/>
      <c r="Q103" s="192"/>
      <c r="R103" s="167">
        <v>0.280331</v>
      </c>
      <c r="S103" s="168"/>
      <c r="T103" s="169">
        <v>0.14593700000000001</v>
      </c>
      <c r="U103" s="170"/>
      <c r="V103" s="167">
        <v>0.134328</v>
      </c>
      <c r="W103" s="168"/>
      <c r="X103" s="167">
        <v>8.4442000000000003E-2</v>
      </c>
      <c r="Z103" s="132">
        <v>0.134461</v>
      </c>
      <c r="AA103" s="170"/>
      <c r="AB103" s="133">
        <v>9.9073999999999995E-2</v>
      </c>
    </row>
    <row r="104" spans="1:28">
      <c r="A104" s="164" t="s">
        <v>227</v>
      </c>
      <c r="B104" s="126">
        <v>191</v>
      </c>
      <c r="C104" s="165"/>
      <c r="E104" s="167">
        <v>5.1766E-2</v>
      </c>
      <c r="F104" s="168"/>
      <c r="G104" s="169">
        <v>2.8591999999999999E-2</v>
      </c>
      <c r="H104" s="170"/>
      <c r="I104" s="167">
        <v>2.1328E-2</v>
      </c>
      <c r="J104" s="168"/>
      <c r="K104" s="169">
        <v>1.5447000000000001E-2</v>
      </c>
      <c r="L104" s="170"/>
      <c r="M104" s="132"/>
      <c r="N104" s="170"/>
      <c r="O104" s="133"/>
      <c r="P104" s="390"/>
      <c r="R104" s="167">
        <v>4.7921999999999999E-2</v>
      </c>
      <c r="S104" s="168"/>
      <c r="T104" s="169">
        <v>2.4948000000000001E-2</v>
      </c>
      <c r="U104" s="170"/>
      <c r="V104" s="167">
        <v>2.9371999999999999E-2</v>
      </c>
      <c r="W104" s="168"/>
      <c r="X104" s="167">
        <v>1.8464000000000001E-2</v>
      </c>
      <c r="Z104" s="132"/>
      <c r="AA104" s="170"/>
      <c r="AB104" s="133"/>
    </row>
    <row r="105" spans="1:28">
      <c r="A105" s="164" t="s">
        <v>228</v>
      </c>
      <c r="B105" s="126">
        <v>192</v>
      </c>
      <c r="C105" s="165"/>
      <c r="E105" s="167">
        <v>0.44548199999999999</v>
      </c>
      <c r="F105" s="168"/>
      <c r="G105" s="169">
        <v>0.246057</v>
      </c>
      <c r="H105" s="170"/>
      <c r="I105" s="167">
        <v>0.26336199999999999</v>
      </c>
      <c r="J105" s="168"/>
      <c r="K105" s="169">
        <v>0.190744</v>
      </c>
      <c r="L105" s="170"/>
      <c r="M105" s="132">
        <v>0.194109</v>
      </c>
      <c r="N105" s="170"/>
      <c r="O105" s="133">
        <v>0.15836600000000001</v>
      </c>
      <c r="P105" s="390"/>
      <c r="R105" s="167">
        <v>0.378411</v>
      </c>
      <c r="S105" s="168"/>
      <c r="T105" s="169">
        <v>0.19699700000000001</v>
      </c>
      <c r="U105" s="170"/>
      <c r="V105" s="167">
        <v>0.74997000000000003</v>
      </c>
      <c r="W105" s="168"/>
      <c r="X105" s="167">
        <v>0.47144799999999998</v>
      </c>
      <c r="Z105" s="132">
        <v>0.55758700000000005</v>
      </c>
      <c r="AA105" s="170"/>
      <c r="AB105" s="133">
        <v>0.41084100000000001</v>
      </c>
    </row>
    <row r="106" spans="1:28">
      <c r="A106" s="164" t="s">
        <v>229</v>
      </c>
      <c r="B106" s="126">
        <v>193</v>
      </c>
      <c r="C106" s="165"/>
      <c r="E106" s="167">
        <v>0.377029</v>
      </c>
      <c r="F106" s="168"/>
      <c r="G106" s="169">
        <v>0.20824799999999999</v>
      </c>
      <c r="H106" s="170"/>
      <c r="I106" s="167">
        <v>6.3769000000000006E-2</v>
      </c>
      <c r="J106" s="168"/>
      <c r="K106" s="169">
        <v>4.6185999999999998E-2</v>
      </c>
      <c r="L106" s="170"/>
      <c r="M106" s="132"/>
      <c r="N106" s="170"/>
      <c r="O106" s="133"/>
      <c r="P106" s="390"/>
      <c r="R106" s="167">
        <v>0.16502800000000001</v>
      </c>
      <c r="S106" s="168"/>
      <c r="T106" s="169">
        <v>8.5912000000000002E-2</v>
      </c>
      <c r="U106" s="170"/>
      <c r="V106" s="167">
        <v>0.217061</v>
      </c>
      <c r="W106" s="168"/>
      <c r="X106" s="167">
        <v>0.13644899999999999</v>
      </c>
      <c r="Z106" s="132"/>
      <c r="AA106" s="170"/>
      <c r="AB106" s="133"/>
    </row>
    <row r="107" spans="1:28">
      <c r="A107" s="164" t="s">
        <v>230</v>
      </c>
      <c r="B107" s="126">
        <v>194</v>
      </c>
      <c r="C107" s="165">
        <v>490</v>
      </c>
      <c r="E107" s="167"/>
      <c r="F107" s="168"/>
      <c r="G107" s="169"/>
      <c r="H107" s="170"/>
      <c r="I107" s="167"/>
      <c r="J107" s="168"/>
      <c r="K107" s="169"/>
      <c r="L107" s="170"/>
      <c r="M107" s="132"/>
      <c r="N107" s="170"/>
      <c r="O107" s="133"/>
      <c r="P107" s="390"/>
      <c r="R107" s="167"/>
      <c r="S107" s="168"/>
      <c r="T107" s="169"/>
      <c r="U107" s="170"/>
      <c r="V107" s="167"/>
      <c r="W107" s="168"/>
      <c r="X107" s="167"/>
      <c r="Z107" s="132"/>
      <c r="AA107" s="170"/>
      <c r="AB107" s="133"/>
    </row>
    <row r="108" spans="1:28">
      <c r="A108" s="164" t="s">
        <v>231</v>
      </c>
      <c r="B108" s="126">
        <v>195</v>
      </c>
      <c r="C108" s="165"/>
      <c r="D108" s="192"/>
      <c r="E108" s="167">
        <v>0.15915499999999999</v>
      </c>
      <c r="F108" s="168"/>
      <c r="G108" s="169">
        <v>8.7908E-2</v>
      </c>
      <c r="H108" s="170"/>
      <c r="I108" s="167">
        <v>2.6429999999999999E-2</v>
      </c>
      <c r="J108" s="168"/>
      <c r="K108" s="169">
        <v>1.9141999999999999E-2</v>
      </c>
      <c r="L108" s="170"/>
      <c r="M108" s="132"/>
      <c r="N108" s="170"/>
      <c r="O108" s="133"/>
      <c r="P108" s="394"/>
      <c r="Q108" s="192"/>
      <c r="R108" s="167">
        <v>0.189609</v>
      </c>
      <c r="S108" s="168"/>
      <c r="T108" s="169">
        <v>9.8708000000000004E-2</v>
      </c>
      <c r="U108" s="170"/>
      <c r="V108" s="167">
        <v>9.2007000000000005E-2</v>
      </c>
      <c r="W108" s="168"/>
      <c r="X108" s="167">
        <v>5.7838000000000001E-2</v>
      </c>
      <c r="Z108" s="132"/>
      <c r="AA108" s="170"/>
      <c r="AB108" s="133"/>
    </row>
    <row r="109" spans="1:28">
      <c r="A109" s="164" t="s">
        <v>232</v>
      </c>
      <c r="B109" s="126">
        <v>196</v>
      </c>
      <c r="C109" s="165"/>
      <c r="D109" s="192"/>
      <c r="E109" s="167">
        <v>7.2400000000000003E-4</v>
      </c>
      <c r="F109" s="168"/>
      <c r="G109" s="169">
        <v>4.0000000000000002E-4</v>
      </c>
      <c r="H109" s="170"/>
      <c r="I109" s="167">
        <v>5.5199999999999997E-4</v>
      </c>
      <c r="J109" s="168"/>
      <c r="K109" s="169">
        <v>4.0000000000000002E-4</v>
      </c>
      <c r="L109" s="170"/>
      <c r="M109" s="132"/>
      <c r="N109" s="170"/>
      <c r="O109" s="133"/>
      <c r="P109" s="394"/>
      <c r="Q109" s="192"/>
      <c r="R109" s="167">
        <v>7.6800000000000002E-4</v>
      </c>
      <c r="S109" s="168"/>
      <c r="T109" s="169">
        <v>4.0000000000000002E-4</v>
      </c>
      <c r="U109" s="170"/>
      <c r="V109" s="167">
        <v>6.3599999999999996E-4</v>
      </c>
      <c r="W109" s="168"/>
      <c r="X109" s="167">
        <v>4.0000000000000002E-4</v>
      </c>
      <c r="Z109" s="132"/>
      <c r="AA109" s="170"/>
      <c r="AB109" s="133"/>
    </row>
    <row r="110" spans="1:28">
      <c r="A110" s="164" t="s">
        <v>233</v>
      </c>
      <c r="B110" s="126">
        <v>199</v>
      </c>
      <c r="C110" s="165"/>
      <c r="D110" s="192"/>
      <c r="E110" s="167">
        <v>7.2400000000000003E-4</v>
      </c>
      <c r="F110" s="168"/>
      <c r="G110" s="169">
        <v>4.0000000000000002E-4</v>
      </c>
      <c r="H110" s="170"/>
      <c r="I110" s="167">
        <v>5.5199999999999997E-4</v>
      </c>
      <c r="J110" s="168"/>
      <c r="K110" s="169">
        <v>4.0000000000000002E-4</v>
      </c>
      <c r="L110" s="170"/>
      <c r="M110" s="132"/>
      <c r="N110" s="170"/>
      <c r="O110" s="133"/>
      <c r="P110" s="394"/>
      <c r="Q110" s="192"/>
      <c r="R110" s="167">
        <v>1.0870000000000001E-3</v>
      </c>
      <c r="S110" s="168"/>
      <c r="T110" s="169">
        <v>5.6599999999999999E-4</v>
      </c>
      <c r="U110" s="170"/>
      <c r="V110" s="167">
        <v>6.3599999999999996E-4</v>
      </c>
      <c r="W110" s="168"/>
      <c r="X110" s="167">
        <v>4.0000000000000002E-4</v>
      </c>
      <c r="Z110" s="132"/>
      <c r="AA110" s="170"/>
      <c r="AB110" s="133"/>
    </row>
    <row r="111" spans="1:28">
      <c r="A111" s="164" t="s">
        <v>234</v>
      </c>
      <c r="B111" s="126">
        <v>204</v>
      </c>
      <c r="C111" s="165">
        <v>490</v>
      </c>
      <c r="D111" s="192"/>
      <c r="E111" s="167"/>
      <c r="F111" s="168"/>
      <c r="G111" s="169"/>
      <c r="H111" s="170"/>
      <c r="I111" s="167"/>
      <c r="J111" s="168"/>
      <c r="K111" s="169"/>
      <c r="L111" s="170"/>
      <c r="M111" s="132"/>
      <c r="N111" s="170"/>
      <c r="O111" s="133"/>
      <c r="P111" s="394"/>
      <c r="Q111" s="192"/>
      <c r="R111" s="167"/>
      <c r="S111" s="168"/>
      <c r="T111" s="169"/>
      <c r="U111" s="170"/>
      <c r="V111" s="167"/>
      <c r="W111" s="168"/>
      <c r="X111" s="167"/>
      <c r="Z111" s="132"/>
      <c r="AA111" s="170"/>
      <c r="AB111" s="133"/>
    </row>
    <row r="112" spans="1:28">
      <c r="A112" s="164" t="s">
        <v>404</v>
      </c>
      <c r="B112" s="126">
        <v>205</v>
      </c>
      <c r="C112" s="165"/>
      <c r="D112" s="192"/>
      <c r="E112" s="167">
        <v>2.6775E-2</v>
      </c>
      <c r="F112" s="168"/>
      <c r="G112" s="169">
        <v>1.4789E-2</v>
      </c>
      <c r="H112" s="102"/>
      <c r="I112" s="167">
        <v>2.0419E-2</v>
      </c>
      <c r="J112" s="168"/>
      <c r="K112" s="169">
        <v>1.4789E-2</v>
      </c>
      <c r="L112" s="170"/>
      <c r="M112" s="132"/>
      <c r="N112" s="170"/>
      <c r="O112" s="133"/>
      <c r="P112" s="394"/>
      <c r="Q112" s="192"/>
      <c r="R112" s="167">
        <v>2.8407999999999999E-2</v>
      </c>
      <c r="S112" s="168"/>
      <c r="T112" s="169">
        <v>1.4789E-2</v>
      </c>
      <c r="U112" s="170"/>
      <c r="V112" s="167">
        <v>2.3525999999999998E-2</v>
      </c>
      <c r="W112" s="168"/>
      <c r="X112" s="167">
        <v>1.4789E-2</v>
      </c>
      <c r="Z112" s="132"/>
      <c r="AA112" s="170"/>
      <c r="AB112" s="133"/>
    </row>
    <row r="113" spans="1:28">
      <c r="A113" s="164" t="s">
        <v>235</v>
      </c>
      <c r="B113" s="126">
        <v>209</v>
      </c>
      <c r="C113" s="165"/>
      <c r="D113" s="192"/>
      <c r="E113" s="167">
        <v>4.4513999999999998E-2</v>
      </c>
      <c r="F113" s="168"/>
      <c r="G113" s="169">
        <v>2.4587000000000001E-2</v>
      </c>
      <c r="H113" s="170"/>
      <c r="I113" s="167">
        <v>3.3919999999999999E-2</v>
      </c>
      <c r="J113" s="168"/>
      <c r="K113" s="169">
        <v>2.4566999999999999E-2</v>
      </c>
      <c r="L113" s="170"/>
      <c r="M113" s="132"/>
      <c r="N113" s="170"/>
      <c r="O113" s="133"/>
      <c r="P113" s="394"/>
      <c r="Q113" s="192"/>
      <c r="R113" s="167">
        <v>4.7243E-2</v>
      </c>
      <c r="S113" s="168"/>
      <c r="T113" s="169">
        <v>2.4594000000000001E-2</v>
      </c>
      <c r="U113" s="170"/>
      <c r="V113" s="167">
        <v>3.9079000000000003E-2</v>
      </c>
      <c r="W113" s="168"/>
      <c r="X113" s="167">
        <v>2.4566000000000001E-2</v>
      </c>
      <c r="Z113" s="132"/>
      <c r="AA113" s="170"/>
      <c r="AB113" s="133"/>
    </row>
    <row r="114" spans="1:28">
      <c r="A114" s="164" t="s">
        <v>236</v>
      </c>
      <c r="B114" s="126">
        <v>211</v>
      </c>
      <c r="C114" s="165"/>
      <c r="D114" s="192"/>
      <c r="E114" s="167">
        <v>3.62E-3</v>
      </c>
      <c r="F114" s="168"/>
      <c r="G114" s="169">
        <v>1.9989999999999999E-3</v>
      </c>
      <c r="H114" s="170"/>
      <c r="I114" s="167">
        <v>2.758E-3</v>
      </c>
      <c r="J114" s="168"/>
      <c r="K114" s="169">
        <v>1.9980000000000002E-3</v>
      </c>
      <c r="L114" s="170"/>
      <c r="M114" s="132"/>
      <c r="N114" s="170"/>
      <c r="O114" s="133"/>
      <c r="P114" s="394"/>
      <c r="Q114" s="192"/>
      <c r="R114" s="167">
        <v>3.8409999999999998E-3</v>
      </c>
      <c r="S114" s="168"/>
      <c r="T114" s="169">
        <v>2E-3</v>
      </c>
      <c r="U114" s="170"/>
      <c r="V114" s="167">
        <v>3.1770000000000001E-3</v>
      </c>
      <c r="W114" s="168"/>
      <c r="X114" s="167">
        <v>1.9970000000000001E-3</v>
      </c>
      <c r="Z114" s="132"/>
      <c r="AA114" s="170"/>
      <c r="AB114" s="133"/>
    </row>
    <row r="115" spans="1:28">
      <c r="A115" s="164" t="s">
        <v>237</v>
      </c>
      <c r="B115" s="126">
        <v>212</v>
      </c>
      <c r="C115" s="165"/>
      <c r="D115" s="192"/>
      <c r="E115" s="167">
        <v>4.7060000000000001E-3</v>
      </c>
      <c r="F115" s="168"/>
      <c r="G115" s="169">
        <v>2.5990000000000002E-3</v>
      </c>
      <c r="H115" s="170"/>
      <c r="I115" s="167">
        <v>3.5860000000000002E-3</v>
      </c>
      <c r="J115" s="168"/>
      <c r="K115" s="169">
        <v>2.5969999999999999E-3</v>
      </c>
      <c r="L115" s="170"/>
      <c r="M115" s="132"/>
      <c r="N115" s="170"/>
      <c r="O115" s="133"/>
      <c r="P115" s="394"/>
      <c r="Q115" s="192"/>
      <c r="R115" s="167">
        <v>4.993E-3</v>
      </c>
      <c r="S115" s="168"/>
      <c r="T115" s="169">
        <v>2.5990000000000002E-3</v>
      </c>
      <c r="U115" s="170"/>
      <c r="V115" s="167">
        <v>4.13E-3</v>
      </c>
      <c r="W115" s="168"/>
      <c r="X115" s="167">
        <v>2.5959999999999998E-3</v>
      </c>
      <c r="Z115" s="132"/>
      <c r="AA115" s="170"/>
      <c r="AB115" s="133"/>
    </row>
    <row r="116" spans="1:28">
      <c r="A116" s="164" t="s">
        <v>238</v>
      </c>
      <c r="B116" s="126">
        <v>214</v>
      </c>
      <c r="C116" s="165"/>
      <c r="D116" s="192"/>
      <c r="E116" s="167">
        <v>9.953E-3</v>
      </c>
      <c r="F116" s="168"/>
      <c r="G116" s="169">
        <v>5.4970000000000001E-3</v>
      </c>
      <c r="H116" s="170"/>
      <c r="I116" s="167">
        <v>7.5839999999999996E-3</v>
      </c>
      <c r="J116" s="168"/>
      <c r="K116" s="169">
        <v>5.4929999999999996E-3</v>
      </c>
      <c r="L116" s="170"/>
      <c r="M116" s="132"/>
      <c r="N116" s="170"/>
      <c r="O116" s="133"/>
      <c r="P116" s="394"/>
      <c r="Q116" s="192"/>
      <c r="R116" s="167">
        <v>1.0562E-2</v>
      </c>
      <c r="S116" s="168"/>
      <c r="T116" s="169">
        <v>5.4980000000000003E-3</v>
      </c>
      <c r="U116" s="170"/>
      <c r="V116" s="167">
        <v>8.737E-3</v>
      </c>
      <c r="W116" s="168"/>
      <c r="X116" s="167">
        <v>5.4920000000000004E-3</v>
      </c>
      <c r="Z116" s="132"/>
      <c r="AA116" s="170"/>
      <c r="AB116" s="133"/>
    </row>
    <row r="117" spans="1:28">
      <c r="A117" s="164" t="s">
        <v>239</v>
      </c>
      <c r="B117" s="126">
        <v>227</v>
      </c>
      <c r="C117" s="165"/>
      <c r="D117" s="192"/>
      <c r="E117" s="167">
        <v>1.81E-3</v>
      </c>
      <c r="F117" s="168"/>
      <c r="G117" s="169">
        <v>1E-3</v>
      </c>
      <c r="H117" s="170"/>
      <c r="I117" s="167">
        <v>1.3799999999999999E-3</v>
      </c>
      <c r="J117" s="168"/>
      <c r="K117" s="169">
        <v>9.990000000000001E-4</v>
      </c>
      <c r="L117" s="170"/>
      <c r="M117" s="132"/>
      <c r="N117" s="170"/>
      <c r="O117" s="133"/>
      <c r="P117" s="394"/>
      <c r="Q117" s="192"/>
      <c r="R117" s="167">
        <v>1.92E-3</v>
      </c>
      <c r="S117" s="168"/>
      <c r="T117" s="169">
        <v>1E-3</v>
      </c>
      <c r="U117" s="170"/>
      <c r="V117" s="167">
        <v>1.5889999999999999E-3</v>
      </c>
      <c r="W117" s="168"/>
      <c r="X117" s="167">
        <v>9.990000000000001E-4</v>
      </c>
      <c r="Z117" s="132"/>
      <c r="AA117" s="170"/>
      <c r="AB117" s="133"/>
    </row>
    <row r="118" spans="1:28">
      <c r="A118" s="164" t="s">
        <v>240</v>
      </c>
      <c r="B118" s="126">
        <v>232</v>
      </c>
      <c r="C118" s="165"/>
      <c r="E118" s="167">
        <v>2.1534999999999999E-2</v>
      </c>
      <c r="F118" s="168"/>
      <c r="G118" s="169">
        <v>1.1894999999999999E-2</v>
      </c>
      <c r="H118" s="170"/>
      <c r="I118" s="167">
        <v>5.5199999999999997E-4</v>
      </c>
      <c r="J118" s="168"/>
      <c r="K118" s="169">
        <v>4.0000000000000002E-4</v>
      </c>
      <c r="L118" s="170"/>
      <c r="M118" s="132"/>
      <c r="N118" s="170"/>
      <c r="O118" s="133"/>
      <c r="P118" s="390"/>
      <c r="R118" s="167">
        <v>8.5280000000000009E-3</v>
      </c>
      <c r="S118" s="168"/>
      <c r="T118" s="169">
        <v>4.4400000000000004E-3</v>
      </c>
      <c r="U118" s="170"/>
      <c r="V118" s="167">
        <v>1.0907E-2</v>
      </c>
      <c r="W118" s="168"/>
      <c r="X118" s="167">
        <v>6.8560000000000001E-3</v>
      </c>
      <c r="Z118" s="132"/>
      <c r="AA118" s="170"/>
      <c r="AB118" s="133"/>
    </row>
    <row r="119" spans="1:28">
      <c r="A119" s="164" t="s">
        <v>241</v>
      </c>
      <c r="B119" s="126">
        <v>250</v>
      </c>
      <c r="C119" s="165"/>
      <c r="D119" s="192"/>
      <c r="E119" s="167">
        <v>1.5564E-2</v>
      </c>
      <c r="F119" s="168"/>
      <c r="G119" s="169">
        <v>8.5970000000000005E-3</v>
      </c>
      <c r="H119" s="170"/>
      <c r="I119" s="167">
        <v>1.1858E-2</v>
      </c>
      <c r="J119" s="168"/>
      <c r="K119" s="169">
        <v>8.5880000000000001E-3</v>
      </c>
      <c r="L119" s="170"/>
      <c r="M119" s="132"/>
      <c r="N119" s="170"/>
      <c r="O119" s="133"/>
      <c r="P119" s="394"/>
      <c r="Q119" s="192"/>
      <c r="R119" s="167">
        <v>1.6515999999999999E-2</v>
      </c>
      <c r="S119" s="168"/>
      <c r="T119" s="169">
        <v>8.5979999999999997E-3</v>
      </c>
      <c r="U119" s="170"/>
      <c r="V119" s="167">
        <v>1.3662000000000001E-2</v>
      </c>
      <c r="W119" s="168"/>
      <c r="X119" s="167">
        <v>8.5880000000000001E-3</v>
      </c>
      <c r="Z119" s="132"/>
      <c r="AA119" s="170"/>
      <c r="AB119" s="133"/>
    </row>
    <row r="120" spans="1:28">
      <c r="A120" s="164" t="s">
        <v>242</v>
      </c>
      <c r="B120" s="126">
        <v>254</v>
      </c>
      <c r="C120" s="165"/>
      <c r="D120" s="192"/>
      <c r="E120" s="167">
        <v>1.2848999999999999E-2</v>
      </c>
      <c r="F120" s="168"/>
      <c r="G120" s="169">
        <v>7.097E-3</v>
      </c>
      <c r="H120" s="170"/>
      <c r="I120" s="167">
        <v>9.7890000000000008E-3</v>
      </c>
      <c r="J120" s="168"/>
      <c r="K120" s="169">
        <v>7.0899999999999999E-3</v>
      </c>
      <c r="L120" s="170"/>
      <c r="M120" s="132"/>
      <c r="N120" s="170"/>
      <c r="O120" s="133"/>
      <c r="P120" s="394"/>
      <c r="Q120" s="192"/>
      <c r="R120" s="167">
        <v>1.3635E-2</v>
      </c>
      <c r="S120" s="168"/>
      <c r="T120" s="169">
        <v>7.0980000000000001E-3</v>
      </c>
      <c r="U120" s="170"/>
      <c r="V120" s="167">
        <v>1.1279000000000001E-2</v>
      </c>
      <c r="W120" s="168"/>
      <c r="X120" s="167">
        <v>7.0899999999999999E-3</v>
      </c>
      <c r="Z120" s="132"/>
      <c r="AA120" s="170"/>
      <c r="AB120" s="133"/>
    </row>
    <row r="121" spans="1:28">
      <c r="A121" s="164" t="s">
        <v>243</v>
      </c>
      <c r="B121" s="126">
        <v>256</v>
      </c>
      <c r="C121" s="165"/>
      <c r="E121" s="167">
        <v>3.3425999999999997E-2</v>
      </c>
      <c r="F121" s="168"/>
      <c r="G121" s="169">
        <v>1.8461999999999999E-2</v>
      </c>
      <c r="H121" s="170"/>
      <c r="I121" s="167">
        <v>1.1905000000000001E-2</v>
      </c>
      <c r="J121" s="168"/>
      <c r="K121" s="169">
        <v>8.6219999999999995E-3</v>
      </c>
      <c r="L121" s="170"/>
      <c r="M121" s="132"/>
      <c r="N121" s="170"/>
      <c r="O121" s="133"/>
      <c r="P121" s="390"/>
      <c r="R121" s="167">
        <v>3.4672000000000001E-2</v>
      </c>
      <c r="S121" s="168"/>
      <c r="T121" s="169">
        <v>1.805E-2</v>
      </c>
      <c r="U121" s="170"/>
      <c r="V121" s="167">
        <v>6.2739000000000003E-2</v>
      </c>
      <c r="W121" s="168"/>
      <c r="X121" s="167">
        <v>3.9439000000000002E-2</v>
      </c>
      <c r="Z121" s="132"/>
      <c r="AA121" s="170"/>
      <c r="AB121" s="133"/>
    </row>
    <row r="122" spans="1:28">
      <c r="A122" s="164" t="s">
        <v>244</v>
      </c>
      <c r="B122" s="126">
        <v>262</v>
      </c>
      <c r="C122" s="165"/>
      <c r="D122" s="192"/>
      <c r="E122" s="167">
        <v>4.5962000000000003E-2</v>
      </c>
      <c r="F122" s="168"/>
      <c r="G122" s="169">
        <v>2.5387E-2</v>
      </c>
      <c r="H122" s="170"/>
      <c r="I122" s="167">
        <v>3.5022999999999999E-2</v>
      </c>
      <c r="J122" s="168"/>
      <c r="K122" s="169">
        <v>2.5366E-2</v>
      </c>
      <c r="L122" s="170"/>
      <c r="M122" s="132"/>
      <c r="N122" s="170"/>
      <c r="O122" s="133"/>
      <c r="P122" s="394"/>
      <c r="Q122" s="192"/>
      <c r="R122" s="167">
        <v>4.8779000000000003E-2</v>
      </c>
      <c r="S122" s="168"/>
      <c r="T122" s="169">
        <v>2.5394E-2</v>
      </c>
      <c r="U122" s="170"/>
      <c r="V122" s="167">
        <v>4.0349999999999997E-2</v>
      </c>
      <c r="W122" s="168"/>
      <c r="X122" s="167">
        <v>2.5364999999999999E-2</v>
      </c>
      <c r="Z122" s="132"/>
      <c r="AA122" s="170"/>
      <c r="AB122" s="133"/>
    </row>
    <row r="123" spans="1:28">
      <c r="A123" s="164" t="s">
        <v>131</v>
      </c>
      <c r="B123" s="126">
        <v>263</v>
      </c>
      <c r="C123" s="165"/>
      <c r="E123" s="167">
        <v>4.7060000000000001E-3</v>
      </c>
      <c r="F123" s="168"/>
      <c r="G123" s="169">
        <v>2.5990000000000002E-3</v>
      </c>
      <c r="H123" s="170"/>
      <c r="I123" s="167">
        <v>3.5860000000000002E-3</v>
      </c>
      <c r="J123" s="168"/>
      <c r="K123" s="169">
        <v>2.5969999999999999E-3</v>
      </c>
      <c r="L123" s="170"/>
      <c r="M123" s="132"/>
      <c r="N123" s="170"/>
      <c r="O123" s="133"/>
      <c r="P123" s="390"/>
      <c r="R123" s="167">
        <v>4.993E-3</v>
      </c>
      <c r="S123" s="168"/>
      <c r="T123" s="169">
        <v>2.5990000000000002E-3</v>
      </c>
      <c r="U123" s="170"/>
      <c r="V123" s="167">
        <v>4.13E-3</v>
      </c>
      <c r="W123" s="168"/>
      <c r="X123" s="167">
        <v>2.5959999999999998E-3</v>
      </c>
      <c r="Z123" s="132"/>
      <c r="AA123" s="170"/>
      <c r="AB123" s="133"/>
    </row>
    <row r="124" spans="1:28">
      <c r="A124" s="164" t="s">
        <v>245</v>
      </c>
      <c r="B124" s="126">
        <v>269</v>
      </c>
      <c r="C124" s="165"/>
      <c r="E124" s="167">
        <v>2.2814000000000001E-2</v>
      </c>
      <c r="F124" s="168"/>
      <c r="G124" s="169">
        <v>1.2600999999999999E-2</v>
      </c>
      <c r="H124" s="170"/>
      <c r="I124" s="167">
        <v>1.7382999999999999E-2</v>
      </c>
      <c r="J124" s="168"/>
      <c r="K124" s="169">
        <v>1.259E-2</v>
      </c>
      <c r="L124" s="170"/>
      <c r="M124" s="132"/>
      <c r="N124" s="170"/>
      <c r="O124" s="133"/>
      <c r="P124" s="390"/>
      <c r="R124" s="167">
        <v>2.4212000000000001E-2</v>
      </c>
      <c r="S124" s="168"/>
      <c r="T124" s="169">
        <v>1.2605E-2</v>
      </c>
      <c r="U124" s="170"/>
      <c r="V124" s="167">
        <v>2.0028000000000001E-2</v>
      </c>
      <c r="W124" s="168"/>
      <c r="X124" s="167">
        <v>1.259E-2</v>
      </c>
      <c r="Z124" s="132"/>
      <c r="AA124" s="170"/>
      <c r="AB124" s="133"/>
    </row>
    <row r="125" spans="1:28">
      <c r="A125" s="164" t="s">
        <v>246</v>
      </c>
      <c r="B125" s="126">
        <v>270</v>
      </c>
      <c r="C125" s="165"/>
      <c r="E125" s="167">
        <v>3.9820000000000003E-3</v>
      </c>
      <c r="F125" s="168"/>
      <c r="G125" s="169">
        <v>2.199E-3</v>
      </c>
      <c r="H125" s="170"/>
      <c r="I125" s="167">
        <v>3.0339999999999998E-3</v>
      </c>
      <c r="J125" s="168"/>
      <c r="K125" s="169">
        <v>2.1970000000000002E-3</v>
      </c>
      <c r="L125" s="170"/>
      <c r="M125" s="132"/>
      <c r="N125" s="170"/>
      <c r="O125" s="133"/>
      <c r="P125" s="390"/>
      <c r="R125" s="167">
        <v>4.2249999999999996E-3</v>
      </c>
      <c r="S125" s="168"/>
      <c r="T125" s="169">
        <v>2.199E-3</v>
      </c>
      <c r="U125" s="170"/>
      <c r="V125" s="167">
        <v>3.4949999999999998E-3</v>
      </c>
      <c r="W125" s="168"/>
      <c r="X125" s="167">
        <v>2.1970000000000002E-3</v>
      </c>
      <c r="Z125" s="132"/>
      <c r="AA125" s="170"/>
      <c r="AB125" s="133"/>
    </row>
    <row r="126" spans="1:28">
      <c r="A126" s="164" t="s">
        <v>600</v>
      </c>
      <c r="B126" s="126">
        <v>277</v>
      </c>
      <c r="C126" s="165"/>
      <c r="D126" s="192"/>
      <c r="E126" s="167">
        <v>7.2400000000000003E-4</v>
      </c>
      <c r="F126" s="168"/>
      <c r="G126" s="169">
        <v>4.0000000000000002E-4</v>
      </c>
      <c r="H126" s="170"/>
      <c r="I126" s="167">
        <v>5.5199999999999997E-4</v>
      </c>
      <c r="J126" s="168"/>
      <c r="K126" s="169">
        <v>4.0000000000000002E-4</v>
      </c>
      <c r="L126" s="170"/>
      <c r="M126" s="132"/>
      <c r="N126" s="170"/>
      <c r="O126" s="133"/>
      <c r="P126" s="394"/>
      <c r="Q126" s="192"/>
      <c r="R126" s="167">
        <v>7.6800000000000002E-4</v>
      </c>
      <c r="S126" s="168"/>
      <c r="T126" s="169">
        <v>4.0000000000000002E-4</v>
      </c>
      <c r="U126" s="170"/>
      <c r="V126" s="167">
        <v>6.3599999999999996E-4</v>
      </c>
      <c r="W126" s="168"/>
      <c r="X126" s="167">
        <v>4.0000000000000002E-4</v>
      </c>
      <c r="Z126" s="132"/>
      <c r="AA126" s="170"/>
      <c r="AB126" s="133"/>
    </row>
    <row r="127" spans="1:28">
      <c r="A127" s="164" t="s">
        <v>247</v>
      </c>
      <c r="B127" s="126">
        <v>280</v>
      </c>
      <c r="C127" s="165"/>
      <c r="E127" s="167">
        <v>8.3239999999999998E-3</v>
      </c>
      <c r="F127" s="168"/>
      <c r="G127" s="169">
        <v>4.5979999999999997E-3</v>
      </c>
      <c r="H127" s="170"/>
      <c r="I127" s="167">
        <v>6.3429999999999997E-3</v>
      </c>
      <c r="J127" s="168"/>
      <c r="K127" s="169">
        <v>4.594E-3</v>
      </c>
      <c r="L127" s="170"/>
      <c r="M127" s="132"/>
      <c r="N127" s="170"/>
      <c r="O127" s="133"/>
      <c r="P127" s="390"/>
      <c r="R127" s="167">
        <v>8.8339999999999998E-3</v>
      </c>
      <c r="S127" s="168"/>
      <c r="T127" s="169">
        <v>4.5989999999999998E-3</v>
      </c>
      <c r="U127" s="170"/>
      <c r="V127" s="167">
        <v>7.3080000000000003E-3</v>
      </c>
      <c r="W127" s="168"/>
      <c r="X127" s="167">
        <v>4.594E-3</v>
      </c>
      <c r="Z127" s="132"/>
      <c r="AA127" s="170"/>
      <c r="AB127" s="133"/>
    </row>
    <row r="128" spans="1:28">
      <c r="A128" s="164" t="s">
        <v>248</v>
      </c>
      <c r="B128" s="126">
        <v>290</v>
      </c>
      <c r="C128" s="165"/>
      <c r="D128" s="192"/>
      <c r="E128" s="167">
        <v>1.81E-3</v>
      </c>
      <c r="F128" s="168"/>
      <c r="G128" s="169">
        <v>1E-3</v>
      </c>
      <c r="H128" s="170"/>
      <c r="I128" s="167">
        <v>1.3799999999999999E-3</v>
      </c>
      <c r="J128" s="168"/>
      <c r="K128" s="169">
        <v>9.990000000000001E-4</v>
      </c>
      <c r="L128" s="170"/>
      <c r="M128" s="132"/>
      <c r="N128" s="170"/>
      <c r="O128" s="133"/>
      <c r="P128" s="394"/>
      <c r="Q128" s="192"/>
      <c r="R128" s="167">
        <v>1.92E-3</v>
      </c>
      <c r="S128" s="168"/>
      <c r="T128" s="169">
        <v>1E-3</v>
      </c>
      <c r="U128" s="170"/>
      <c r="V128" s="167">
        <v>1.5889999999999999E-3</v>
      </c>
      <c r="W128" s="168"/>
      <c r="X128" s="167">
        <v>9.990000000000001E-4</v>
      </c>
      <c r="Z128" s="132"/>
      <c r="AA128" s="170"/>
      <c r="AB128" s="133"/>
    </row>
    <row r="129" spans="1:28">
      <c r="A129" s="164" t="s">
        <v>249</v>
      </c>
      <c r="B129" s="126">
        <v>307</v>
      </c>
      <c r="C129" s="165"/>
      <c r="E129" s="167">
        <v>6.0618999999999999E-2</v>
      </c>
      <c r="F129" s="168"/>
      <c r="G129" s="169">
        <v>3.3481999999999998E-2</v>
      </c>
      <c r="H129" s="170"/>
      <c r="I129" s="167">
        <v>4.6191999999999997E-2</v>
      </c>
      <c r="J129" s="168"/>
      <c r="K129" s="169">
        <v>3.3454999999999999E-2</v>
      </c>
      <c r="L129" s="170"/>
      <c r="M129" s="132"/>
      <c r="N129" s="170"/>
      <c r="O129" s="133"/>
      <c r="P129" s="390"/>
      <c r="R129" s="167">
        <v>6.4335000000000003E-2</v>
      </c>
      <c r="S129" s="168"/>
      <c r="T129" s="169">
        <v>3.3492000000000001E-2</v>
      </c>
      <c r="U129" s="170"/>
      <c r="V129" s="167">
        <v>5.3218000000000001E-2</v>
      </c>
      <c r="W129" s="168"/>
      <c r="X129" s="167">
        <v>3.3453999999999998E-2</v>
      </c>
      <c r="Z129" s="132"/>
      <c r="AA129" s="170"/>
      <c r="AB129" s="133"/>
    </row>
    <row r="130" spans="1:28">
      <c r="A130" s="164" t="s">
        <v>250</v>
      </c>
      <c r="B130" s="126">
        <v>310</v>
      </c>
      <c r="C130" s="165"/>
      <c r="E130" s="167">
        <v>7.2400000000000003E-4</v>
      </c>
      <c r="F130" s="168"/>
      <c r="G130" s="169">
        <v>4.0000000000000002E-4</v>
      </c>
      <c r="H130" s="170"/>
      <c r="I130" s="167">
        <v>5.5199999999999997E-4</v>
      </c>
      <c r="J130" s="168"/>
      <c r="K130" s="169">
        <v>4.0000000000000002E-4</v>
      </c>
      <c r="L130" s="170"/>
      <c r="M130" s="132"/>
      <c r="N130" s="170"/>
      <c r="O130" s="133"/>
      <c r="P130" s="390"/>
      <c r="R130" s="167">
        <v>7.6800000000000002E-4</v>
      </c>
      <c r="S130" s="168"/>
      <c r="T130" s="169">
        <v>4.0000000000000002E-4</v>
      </c>
      <c r="U130" s="170"/>
      <c r="V130" s="167">
        <v>6.3599999999999996E-4</v>
      </c>
      <c r="W130" s="168"/>
      <c r="X130" s="167">
        <v>4.0000000000000002E-4</v>
      </c>
      <c r="Z130" s="132"/>
      <c r="AA130" s="170"/>
      <c r="AB130" s="133"/>
    </row>
    <row r="131" spans="1:28">
      <c r="A131" s="164" t="s">
        <v>251</v>
      </c>
      <c r="B131" s="126">
        <v>319</v>
      </c>
      <c r="C131" s="165"/>
      <c r="D131" s="192"/>
      <c r="E131" s="167">
        <v>7.9640000000000006E-3</v>
      </c>
      <c r="F131" s="168"/>
      <c r="G131" s="169">
        <v>4.3990000000000001E-3</v>
      </c>
      <c r="H131" s="170"/>
      <c r="I131" s="167">
        <v>6.0670000000000003E-3</v>
      </c>
      <c r="J131" s="168"/>
      <c r="K131" s="169">
        <v>4.3940000000000003E-3</v>
      </c>
      <c r="L131" s="170"/>
      <c r="M131" s="132"/>
      <c r="N131" s="170"/>
      <c r="O131" s="133"/>
      <c r="P131" s="394"/>
      <c r="Q131" s="192"/>
      <c r="R131" s="167">
        <v>8.4499999999999992E-3</v>
      </c>
      <c r="S131" s="168"/>
      <c r="T131" s="169">
        <v>4.3990000000000001E-3</v>
      </c>
      <c r="U131" s="170"/>
      <c r="V131" s="167">
        <v>6.9899999999999997E-3</v>
      </c>
      <c r="W131" s="168"/>
      <c r="X131" s="167">
        <v>4.3940000000000003E-3</v>
      </c>
      <c r="Z131" s="132"/>
      <c r="AA131" s="170"/>
      <c r="AB131" s="133"/>
    </row>
    <row r="132" spans="1:28">
      <c r="A132" s="164" t="s">
        <v>252</v>
      </c>
      <c r="B132" s="126">
        <v>332</v>
      </c>
      <c r="C132" s="165"/>
      <c r="D132" s="192"/>
      <c r="E132" s="167">
        <v>1.81E-3</v>
      </c>
      <c r="F132" s="168"/>
      <c r="G132" s="169">
        <v>1E-3</v>
      </c>
      <c r="H132" s="170"/>
      <c r="I132" s="167">
        <v>1.3799999999999999E-3</v>
      </c>
      <c r="J132" s="168"/>
      <c r="K132" s="169">
        <v>9.990000000000001E-4</v>
      </c>
      <c r="L132" s="170"/>
      <c r="M132" s="132"/>
      <c r="N132" s="170"/>
      <c r="O132" s="133"/>
      <c r="P132" s="394"/>
      <c r="Q132" s="192"/>
      <c r="R132" s="167">
        <v>1.92E-3</v>
      </c>
      <c r="S132" s="168"/>
      <c r="T132" s="169">
        <v>1E-3</v>
      </c>
      <c r="U132" s="170"/>
      <c r="V132" s="167">
        <v>1.5889999999999999E-3</v>
      </c>
      <c r="W132" s="168"/>
      <c r="X132" s="167">
        <v>9.990000000000001E-4</v>
      </c>
      <c r="Z132" s="132"/>
      <c r="AA132" s="170"/>
      <c r="AB132" s="133"/>
    </row>
    <row r="133" spans="1:28">
      <c r="A133" s="164" t="s">
        <v>253</v>
      </c>
      <c r="B133" s="126">
        <v>344</v>
      </c>
      <c r="C133" s="165"/>
      <c r="D133" s="192"/>
      <c r="E133" s="167">
        <v>7.4677999999999994E-2</v>
      </c>
      <c r="F133" s="168"/>
      <c r="G133" s="169">
        <v>4.1248E-2</v>
      </c>
      <c r="H133" s="170"/>
      <c r="I133" s="167">
        <v>3.6059999999999998E-3</v>
      </c>
      <c r="J133" s="168"/>
      <c r="K133" s="169">
        <v>2.6120000000000002E-3</v>
      </c>
      <c r="L133" s="170"/>
      <c r="M133" s="132"/>
      <c r="N133" s="170"/>
      <c r="O133" s="133"/>
      <c r="P133" s="394"/>
      <c r="Q133" s="192"/>
      <c r="R133" s="167">
        <v>2.1135000000000001E-2</v>
      </c>
      <c r="S133" s="168"/>
      <c r="T133" s="169">
        <v>1.1003000000000001E-2</v>
      </c>
      <c r="U133" s="170"/>
      <c r="V133" s="167">
        <v>7.0369999999999999E-3</v>
      </c>
      <c r="W133" s="168"/>
      <c r="X133" s="167">
        <v>4.424E-3</v>
      </c>
      <c r="Z133" s="132"/>
      <c r="AA133" s="170"/>
      <c r="AB133" s="133"/>
    </row>
    <row r="134" spans="1:28">
      <c r="A134" s="164" t="s">
        <v>254</v>
      </c>
      <c r="B134" s="126">
        <v>347</v>
      </c>
      <c r="C134" s="165"/>
      <c r="D134" s="192"/>
      <c r="E134" s="167">
        <v>7.2400000000000003E-4</v>
      </c>
      <c r="F134" s="168"/>
      <c r="G134" s="169">
        <v>4.0000000000000002E-4</v>
      </c>
      <c r="H134" s="170"/>
      <c r="I134" s="167">
        <v>5.5199999999999997E-4</v>
      </c>
      <c r="J134" s="168"/>
      <c r="K134" s="169">
        <v>4.0000000000000002E-4</v>
      </c>
      <c r="L134" s="170"/>
      <c r="M134" s="132"/>
      <c r="N134" s="170"/>
      <c r="O134" s="133"/>
      <c r="P134" s="394"/>
      <c r="Q134" s="192"/>
      <c r="R134" s="167">
        <v>7.6800000000000002E-4</v>
      </c>
      <c r="S134" s="168"/>
      <c r="T134" s="169">
        <v>4.0000000000000002E-4</v>
      </c>
      <c r="U134" s="170"/>
      <c r="V134" s="167">
        <v>6.3599999999999996E-4</v>
      </c>
      <c r="W134" s="168"/>
      <c r="X134" s="167">
        <v>4.0000000000000002E-4</v>
      </c>
      <c r="Z134" s="132"/>
      <c r="AA134" s="170"/>
      <c r="AB134" s="133"/>
    </row>
    <row r="135" spans="1:28">
      <c r="A135" s="164" t="s">
        <v>255</v>
      </c>
      <c r="B135" s="126">
        <v>353</v>
      </c>
      <c r="C135" s="165"/>
      <c r="E135" s="167">
        <v>4.0340000000000001E-2</v>
      </c>
      <c r="F135" s="168"/>
      <c r="G135" s="169">
        <v>2.2280999999999999E-2</v>
      </c>
      <c r="H135" s="170"/>
      <c r="I135" s="167">
        <v>1.7283E-2</v>
      </c>
      <c r="J135" s="168"/>
      <c r="K135" s="169">
        <v>1.2517E-2</v>
      </c>
      <c r="L135" s="170"/>
      <c r="M135" s="132">
        <v>1.2867999999999999E-2</v>
      </c>
      <c r="N135" s="170"/>
      <c r="O135" s="133">
        <v>1.0499E-2</v>
      </c>
      <c r="P135" s="390"/>
      <c r="R135" s="167">
        <v>8.6534E-2</v>
      </c>
      <c r="S135" s="168"/>
      <c r="T135" s="169">
        <v>4.5048999999999999E-2</v>
      </c>
      <c r="U135" s="170"/>
      <c r="V135" s="167">
        <v>1.8690999999999999E-2</v>
      </c>
      <c r="W135" s="168"/>
      <c r="X135" s="167">
        <v>1.175E-2</v>
      </c>
      <c r="Z135" s="132">
        <v>1.6643999999999999E-2</v>
      </c>
      <c r="AA135" s="170"/>
      <c r="AB135" s="133">
        <v>1.2264000000000001E-2</v>
      </c>
    </row>
    <row r="136" spans="1:28">
      <c r="A136" s="164" t="s">
        <v>256</v>
      </c>
      <c r="B136" s="126">
        <v>354</v>
      </c>
      <c r="C136" s="165"/>
      <c r="E136" s="167">
        <v>8.7819999999999999E-3</v>
      </c>
      <c r="F136" s="168"/>
      <c r="G136" s="169">
        <v>4.8510000000000003E-3</v>
      </c>
      <c r="H136" s="170"/>
      <c r="I136" s="167">
        <v>3.8289999999999999E-3</v>
      </c>
      <c r="J136" s="168"/>
      <c r="K136" s="169">
        <v>2.7729999999999999E-3</v>
      </c>
      <c r="L136" s="170"/>
      <c r="M136" s="132"/>
      <c r="N136" s="170"/>
      <c r="O136" s="133"/>
      <c r="P136" s="390"/>
      <c r="R136" s="167">
        <v>2.9113E-2</v>
      </c>
      <c r="S136" s="168"/>
      <c r="T136" s="169">
        <v>1.5155999999999999E-2</v>
      </c>
      <c r="U136" s="170"/>
      <c r="V136" s="167">
        <v>5.0470000000000003E-3</v>
      </c>
      <c r="W136" s="168"/>
      <c r="X136" s="167">
        <v>3.173E-3</v>
      </c>
      <c r="Z136" s="132"/>
      <c r="AA136" s="170"/>
      <c r="AB136" s="133"/>
    </row>
    <row r="137" spans="1:28">
      <c r="A137" s="164" t="s">
        <v>134</v>
      </c>
      <c r="B137" s="126">
        <v>360</v>
      </c>
      <c r="C137" s="165"/>
      <c r="D137" s="192"/>
      <c r="E137" s="167">
        <v>9.7083000000000003E-2</v>
      </c>
      <c r="F137" s="168"/>
      <c r="G137" s="169">
        <v>5.3622999999999997E-2</v>
      </c>
      <c r="H137" s="170"/>
      <c r="I137" s="167">
        <v>8.6610000000000003E-3</v>
      </c>
      <c r="J137" s="168"/>
      <c r="K137" s="169">
        <v>6.2729999999999999E-3</v>
      </c>
      <c r="L137" s="170"/>
      <c r="M137" s="132"/>
      <c r="N137" s="170"/>
      <c r="O137" s="133"/>
      <c r="P137" s="394"/>
      <c r="Q137" s="192"/>
      <c r="R137" s="167">
        <v>5.4961000000000003E-2</v>
      </c>
      <c r="S137" s="168"/>
      <c r="T137" s="169">
        <v>2.8611999999999999E-2</v>
      </c>
      <c r="U137" s="170"/>
      <c r="V137" s="167">
        <v>4.4248000000000003E-2</v>
      </c>
      <c r="W137" s="168"/>
      <c r="X137" s="167">
        <v>2.7814999999999999E-2</v>
      </c>
      <c r="Z137" s="132"/>
      <c r="AA137" s="170"/>
      <c r="AB137" s="133"/>
    </row>
    <row r="138" spans="1:28">
      <c r="A138" s="164" t="s">
        <v>257</v>
      </c>
      <c r="B138" s="126">
        <v>361</v>
      </c>
      <c r="C138" s="165"/>
      <c r="D138" s="192"/>
      <c r="E138" s="167">
        <v>1.0521000000000001E-2</v>
      </c>
      <c r="F138" s="168"/>
      <c r="G138" s="169">
        <v>5.8110000000000002E-3</v>
      </c>
      <c r="H138" s="170"/>
      <c r="I138" s="167">
        <v>2.173E-3</v>
      </c>
      <c r="J138" s="168"/>
      <c r="K138" s="169">
        <v>1.5740000000000001E-3</v>
      </c>
      <c r="L138" s="170"/>
      <c r="M138" s="132"/>
      <c r="N138" s="170"/>
      <c r="O138" s="133"/>
      <c r="P138" s="394"/>
      <c r="Q138" s="192"/>
      <c r="R138" s="167">
        <v>5.6011999999999999E-2</v>
      </c>
      <c r="S138" s="168"/>
      <c r="T138" s="169">
        <v>2.9159000000000001E-2</v>
      </c>
      <c r="U138" s="170"/>
      <c r="V138" s="167">
        <v>1.2741000000000001E-2</v>
      </c>
      <c r="W138" s="168"/>
      <c r="X138" s="167">
        <v>8.0090000000000005E-3</v>
      </c>
      <c r="Z138" s="132"/>
      <c r="AA138" s="170"/>
      <c r="AB138" s="133"/>
    </row>
    <row r="139" spans="1:28">
      <c r="A139" s="164" t="s">
        <v>258</v>
      </c>
      <c r="B139" s="126">
        <v>422</v>
      </c>
      <c r="C139" s="165"/>
      <c r="D139" s="192"/>
      <c r="E139" s="167">
        <v>0.18809300000000001</v>
      </c>
      <c r="F139" s="168"/>
      <c r="G139" s="169">
        <v>0.103891</v>
      </c>
      <c r="H139" s="170"/>
      <c r="I139" s="167">
        <v>0.10685600000000001</v>
      </c>
      <c r="J139" s="168"/>
      <c r="K139" s="169">
        <v>7.7392000000000002E-2</v>
      </c>
      <c r="L139" s="170"/>
      <c r="M139" s="132">
        <v>0.105506</v>
      </c>
      <c r="N139" s="170"/>
      <c r="O139" s="133">
        <v>8.6078000000000002E-2</v>
      </c>
      <c r="P139" s="394"/>
      <c r="Q139" s="192"/>
      <c r="R139" s="167">
        <v>0.105112</v>
      </c>
      <c r="S139" s="168"/>
      <c r="T139" s="169">
        <v>5.4719999999999998E-2</v>
      </c>
      <c r="U139" s="170"/>
      <c r="V139" s="167">
        <v>0.18193599999999999</v>
      </c>
      <c r="W139" s="168"/>
      <c r="X139" s="167">
        <v>0.114369</v>
      </c>
      <c r="Z139" s="132">
        <v>0.18279300000000001</v>
      </c>
      <c r="AA139" s="170"/>
      <c r="AB139" s="133">
        <v>0.134685</v>
      </c>
    </row>
    <row r="140" spans="1:28">
      <c r="A140" s="164" t="s">
        <v>259</v>
      </c>
      <c r="B140" s="126">
        <v>423</v>
      </c>
      <c r="C140" s="165"/>
      <c r="E140" s="167">
        <v>2.2804999999999999E-2</v>
      </c>
      <c r="F140" s="168"/>
      <c r="G140" s="169">
        <v>1.2596E-2</v>
      </c>
      <c r="H140" s="170"/>
      <c r="I140" s="167">
        <v>1.6015999999999999E-2</v>
      </c>
      <c r="J140" s="168"/>
      <c r="K140" s="169">
        <v>1.1599999999999999E-2</v>
      </c>
      <c r="L140" s="170"/>
      <c r="M140" s="132">
        <v>1.5906E-2</v>
      </c>
      <c r="N140" s="170"/>
      <c r="O140" s="133">
        <v>1.2977000000000001E-2</v>
      </c>
      <c r="P140" s="390"/>
      <c r="R140" s="167">
        <v>1.6702999999999999E-2</v>
      </c>
      <c r="S140" s="168"/>
      <c r="T140" s="169">
        <v>8.6949999999999996E-3</v>
      </c>
      <c r="U140" s="170"/>
      <c r="V140" s="167">
        <v>2.3084E-2</v>
      </c>
      <c r="W140" s="168"/>
      <c r="X140" s="167">
        <v>1.4511E-2</v>
      </c>
      <c r="Z140" s="132">
        <v>2.3380000000000001E-2</v>
      </c>
      <c r="AA140" s="170"/>
      <c r="AB140" s="133">
        <v>1.7226999999999999E-2</v>
      </c>
    </row>
    <row r="141" spans="1:28">
      <c r="A141" s="164" t="s">
        <v>260</v>
      </c>
      <c r="B141" s="126">
        <v>424</v>
      </c>
      <c r="C141" s="165"/>
      <c r="D141" s="192"/>
      <c r="E141" s="167">
        <v>0.191189</v>
      </c>
      <c r="F141" s="168"/>
      <c r="G141" s="169">
        <v>0.105601</v>
      </c>
      <c r="H141" s="170"/>
      <c r="I141" s="167">
        <v>9.1684000000000002E-2</v>
      </c>
      <c r="J141" s="168"/>
      <c r="K141" s="169">
        <v>6.6404000000000005E-2</v>
      </c>
      <c r="L141" s="170"/>
      <c r="M141" s="132">
        <v>8.9833999999999997E-2</v>
      </c>
      <c r="N141" s="170"/>
      <c r="O141" s="133">
        <v>7.3291999999999996E-2</v>
      </c>
      <c r="P141" s="394"/>
      <c r="Q141" s="192"/>
      <c r="R141" s="167">
        <v>0.12952900000000001</v>
      </c>
      <c r="S141" s="168"/>
      <c r="T141" s="169">
        <v>6.7431000000000005E-2</v>
      </c>
      <c r="U141" s="170"/>
      <c r="V141" s="167">
        <v>0.312473</v>
      </c>
      <c r="W141" s="168"/>
      <c r="X141" s="167">
        <v>0.19642699999999999</v>
      </c>
      <c r="Z141" s="132">
        <v>0.314363</v>
      </c>
      <c r="AA141" s="170"/>
      <c r="AB141" s="133">
        <v>0.231629</v>
      </c>
    </row>
    <row r="142" spans="1:28">
      <c r="A142" s="164" t="s">
        <v>261</v>
      </c>
      <c r="B142" s="126">
        <v>490</v>
      </c>
      <c r="C142" s="165"/>
      <c r="D142" s="192"/>
      <c r="E142" s="167">
        <v>3.3412199999999999</v>
      </c>
      <c r="F142" s="168"/>
      <c r="G142" s="169">
        <v>1.845486</v>
      </c>
      <c r="H142" s="170"/>
      <c r="I142" s="167">
        <v>4.6364609999999997</v>
      </c>
      <c r="J142" s="168"/>
      <c r="K142" s="169">
        <v>3.358031</v>
      </c>
      <c r="L142" s="170"/>
      <c r="M142" s="132">
        <v>0.110194</v>
      </c>
      <c r="N142" s="170"/>
      <c r="O142" s="133">
        <v>8.9902999999999997E-2</v>
      </c>
      <c r="P142" s="394"/>
      <c r="Q142" s="192"/>
      <c r="R142" s="167">
        <v>13.161075</v>
      </c>
      <c r="S142" s="168"/>
      <c r="T142" s="169">
        <v>6.851515</v>
      </c>
      <c r="U142" s="170"/>
      <c r="V142" s="167">
        <v>5.3801110000000003</v>
      </c>
      <c r="W142" s="168"/>
      <c r="X142" s="167">
        <v>3.3820549999999998</v>
      </c>
      <c r="Z142" s="132">
        <v>0.42680400000000002</v>
      </c>
      <c r="AA142" s="170"/>
      <c r="AB142" s="133">
        <v>0.31447799999999998</v>
      </c>
    </row>
    <row r="143" spans="1:28">
      <c r="A143" s="164" t="s">
        <v>262</v>
      </c>
      <c r="B143" s="126">
        <v>500</v>
      </c>
      <c r="C143" s="165"/>
      <c r="E143" s="167">
        <v>9.1926710000000007</v>
      </c>
      <c r="F143" s="168"/>
      <c r="G143" s="169">
        <v>5.0774720000000002</v>
      </c>
      <c r="H143" s="170"/>
      <c r="I143" s="167">
        <v>6.9221620000000001</v>
      </c>
      <c r="J143" s="168"/>
      <c r="K143" s="169">
        <v>5.0134869999999996</v>
      </c>
      <c r="L143" s="170"/>
      <c r="M143" s="132">
        <v>6.9022899999999998</v>
      </c>
      <c r="N143" s="170"/>
      <c r="O143" s="133">
        <v>5.6313209999999998</v>
      </c>
      <c r="P143" s="390"/>
      <c r="R143" s="167">
        <v>9.479298</v>
      </c>
      <c r="S143" s="168"/>
      <c r="T143" s="169">
        <v>4.9348210000000003</v>
      </c>
      <c r="U143" s="170"/>
      <c r="V143" s="167">
        <v>10.275150999999999</v>
      </c>
      <c r="W143" s="168"/>
      <c r="X143" s="167">
        <v>6.4591839999999996</v>
      </c>
      <c r="Z143" s="132">
        <v>10.354134999999999</v>
      </c>
      <c r="AA143" s="170"/>
      <c r="AB143" s="133">
        <v>7.62913</v>
      </c>
    </row>
    <row r="144" spans="1:28">
      <c r="A144" s="164" t="s">
        <v>263</v>
      </c>
      <c r="B144" s="126">
        <v>568</v>
      </c>
      <c r="C144" s="165"/>
      <c r="D144" s="192"/>
      <c r="E144" s="167">
        <v>0.193609</v>
      </c>
      <c r="F144" s="168"/>
      <c r="G144" s="169">
        <v>0.10693800000000001</v>
      </c>
      <c r="H144" s="170"/>
      <c r="I144" s="167">
        <v>0.16924500000000001</v>
      </c>
      <c r="J144" s="168"/>
      <c r="K144" s="169">
        <v>0.12257800000000001</v>
      </c>
      <c r="L144" s="170"/>
      <c r="M144" s="132">
        <v>0.168934</v>
      </c>
      <c r="N144" s="170"/>
      <c r="O144" s="133">
        <v>0.13782700000000001</v>
      </c>
      <c r="P144" s="394"/>
      <c r="Q144" s="192"/>
      <c r="R144" s="167">
        <v>0.215865</v>
      </c>
      <c r="S144" s="168"/>
      <c r="T144" s="169">
        <v>0.112377</v>
      </c>
      <c r="U144" s="170"/>
      <c r="V144" s="167">
        <v>0.26558700000000002</v>
      </c>
      <c r="W144" s="168"/>
      <c r="X144" s="167">
        <v>0.16695399999999999</v>
      </c>
      <c r="Z144" s="132">
        <v>0.26848300000000003</v>
      </c>
      <c r="AA144" s="170"/>
      <c r="AB144" s="133">
        <v>0.197824</v>
      </c>
    </row>
    <row r="145" spans="1:28">
      <c r="A145" s="164" t="s">
        <v>435</v>
      </c>
      <c r="B145" s="126">
        <v>702</v>
      </c>
      <c r="C145" s="165"/>
      <c r="D145" s="192"/>
      <c r="E145" s="167">
        <v>0.18825700000000001</v>
      </c>
      <c r="F145" s="168"/>
      <c r="G145" s="169">
        <v>0.103982</v>
      </c>
      <c r="H145" s="170"/>
      <c r="I145" s="167">
        <v>2.3866999999999999E-2</v>
      </c>
      <c r="J145" s="168"/>
      <c r="K145" s="169">
        <v>1.7285999999999999E-2</v>
      </c>
      <c r="L145" s="170"/>
      <c r="M145" s="132"/>
      <c r="N145" s="170"/>
      <c r="O145" s="133"/>
      <c r="P145" s="396"/>
      <c r="Q145" s="192"/>
      <c r="R145" s="167">
        <v>0.17172200000000001</v>
      </c>
      <c r="S145" s="168"/>
      <c r="T145" s="169">
        <v>8.9397000000000004E-2</v>
      </c>
      <c r="U145" s="170"/>
      <c r="V145" s="167">
        <v>5.1212000000000001E-2</v>
      </c>
      <c r="W145" s="168"/>
      <c r="X145" s="167">
        <v>3.2192999999999999E-2</v>
      </c>
      <c r="Z145" s="132"/>
      <c r="AA145" s="170"/>
      <c r="AB145" s="133"/>
    </row>
    <row r="146" spans="1:28">
      <c r="A146" s="164" t="s">
        <v>264</v>
      </c>
      <c r="B146" s="126">
        <v>703</v>
      </c>
      <c r="C146" s="165"/>
      <c r="E146" s="167">
        <v>7.2400000000000003E-4</v>
      </c>
      <c r="F146" s="168"/>
      <c r="G146" s="169">
        <v>4.0000000000000002E-4</v>
      </c>
      <c r="H146" s="170"/>
      <c r="I146" s="167">
        <v>2.6779999999999998E-3</v>
      </c>
      <c r="J146" s="168"/>
      <c r="K146" s="169">
        <v>1.9400000000000001E-3</v>
      </c>
      <c r="L146" s="170"/>
      <c r="M146" s="132"/>
      <c r="N146" s="170"/>
      <c r="O146" s="133"/>
      <c r="P146" s="390"/>
      <c r="R146" s="167">
        <v>7.2490000000000002E-3</v>
      </c>
      <c r="S146" s="168"/>
      <c r="T146" s="169">
        <v>3.774E-3</v>
      </c>
      <c r="U146" s="170"/>
      <c r="V146" s="167">
        <v>6.3599999999999996E-4</v>
      </c>
      <c r="W146" s="168"/>
      <c r="X146" s="167">
        <v>4.0000000000000002E-4</v>
      </c>
      <c r="Z146" s="132"/>
      <c r="AA146" s="170"/>
      <c r="AB146" s="133"/>
    </row>
    <row r="147" spans="1:28">
      <c r="A147" s="164" t="s">
        <v>436</v>
      </c>
      <c r="B147" s="126">
        <v>704</v>
      </c>
      <c r="C147" s="165"/>
      <c r="D147" s="192"/>
      <c r="E147" s="167">
        <v>7.2400000000000003E-4</v>
      </c>
      <c r="F147" s="168"/>
      <c r="G147" s="169">
        <v>4.0000000000000002E-4</v>
      </c>
      <c r="H147" s="170"/>
      <c r="I147" s="167">
        <v>5.5199999999999997E-4</v>
      </c>
      <c r="J147" s="168"/>
      <c r="K147" s="169">
        <v>4.0000000000000002E-4</v>
      </c>
      <c r="L147" s="170"/>
      <c r="M147" s="132"/>
      <c r="N147" s="170"/>
      <c r="O147" s="133"/>
      <c r="P147" s="394"/>
      <c r="Q147" s="192"/>
      <c r="R147" s="167">
        <v>7.6800000000000002E-4</v>
      </c>
      <c r="S147" s="168"/>
      <c r="T147" s="169">
        <v>4.0000000000000002E-4</v>
      </c>
      <c r="U147" s="170"/>
      <c r="V147" s="167">
        <v>6.3599999999999996E-4</v>
      </c>
      <c r="W147" s="168"/>
      <c r="X147" s="167">
        <v>4.0000000000000002E-4</v>
      </c>
      <c r="Z147" s="132"/>
      <c r="AA147" s="170"/>
      <c r="AB147" s="133"/>
    </row>
    <row r="148" spans="1:28">
      <c r="A148" s="164" t="s">
        <v>265</v>
      </c>
      <c r="B148" s="126">
        <v>707</v>
      </c>
      <c r="C148" s="165"/>
      <c r="D148" s="192"/>
      <c r="E148" s="167">
        <v>7.2400000000000003E-4</v>
      </c>
      <c r="F148" s="168"/>
      <c r="G148" s="169">
        <v>4.0000000000000002E-4</v>
      </c>
      <c r="H148" s="170"/>
      <c r="I148" s="167">
        <v>5.5199999999999997E-4</v>
      </c>
      <c r="J148" s="168"/>
      <c r="K148" s="169">
        <v>4.0000000000000002E-4</v>
      </c>
      <c r="L148" s="170"/>
      <c r="M148" s="132"/>
      <c r="N148" s="170"/>
      <c r="O148" s="133"/>
      <c r="P148" s="394"/>
      <c r="Q148" s="192"/>
      <c r="R148" s="167">
        <v>7.6800000000000002E-4</v>
      </c>
      <c r="S148" s="168"/>
      <c r="T148" s="169">
        <v>4.0000000000000002E-4</v>
      </c>
      <c r="U148" s="170"/>
      <c r="V148" s="167">
        <v>6.3599999999999996E-4</v>
      </c>
      <c r="W148" s="168"/>
      <c r="X148" s="167">
        <v>4.0000000000000002E-4</v>
      </c>
      <c r="Z148" s="132"/>
      <c r="AA148" s="170"/>
      <c r="AB148" s="133"/>
    </row>
    <row r="149" spans="1:28">
      <c r="A149" s="164" t="s">
        <v>656</v>
      </c>
      <c r="B149" s="126">
        <v>708</v>
      </c>
      <c r="C149" s="165"/>
      <c r="E149" s="167">
        <v>7.2400000000000003E-4</v>
      </c>
      <c r="F149" s="168"/>
      <c r="G149" s="169">
        <v>4.0000000000000002E-4</v>
      </c>
      <c r="H149" s="170"/>
      <c r="I149" s="167">
        <v>5.5199999999999997E-4</v>
      </c>
      <c r="J149" s="168"/>
      <c r="K149" s="169">
        <v>4.0000000000000002E-4</v>
      </c>
      <c r="L149" s="170"/>
      <c r="M149" s="132"/>
      <c r="N149" s="170"/>
      <c r="O149" s="133"/>
      <c r="P149" s="390"/>
      <c r="R149" s="167">
        <v>7.6800000000000002E-4</v>
      </c>
      <c r="S149" s="168"/>
      <c r="T149" s="169">
        <v>4.0000000000000002E-4</v>
      </c>
      <c r="U149" s="170"/>
      <c r="V149" s="167">
        <v>6.3599999999999996E-4</v>
      </c>
      <c r="W149" s="168"/>
      <c r="X149" s="167">
        <v>4.0000000000000002E-4</v>
      </c>
      <c r="Z149" s="132"/>
      <c r="AA149" s="170"/>
      <c r="AB149" s="133"/>
    </row>
    <row r="150" spans="1:28">
      <c r="A150" s="164" t="s">
        <v>266</v>
      </c>
      <c r="B150" s="126">
        <v>713</v>
      </c>
      <c r="C150" s="165"/>
      <c r="E150" s="167">
        <v>8.3129999999999992E-3</v>
      </c>
      <c r="F150" s="168"/>
      <c r="G150" s="169">
        <v>4.5919999999999997E-3</v>
      </c>
      <c r="H150" s="170"/>
      <c r="I150" s="167">
        <v>7.45E-4</v>
      </c>
      <c r="J150" s="168"/>
      <c r="K150" s="169">
        <v>5.4000000000000001E-4</v>
      </c>
      <c r="L150" s="170"/>
      <c r="M150" s="132"/>
      <c r="N150" s="170"/>
      <c r="O150" s="133"/>
      <c r="P150" s="390"/>
      <c r="R150" s="167">
        <v>2.6329999999999999E-3</v>
      </c>
      <c r="S150" s="168"/>
      <c r="T150" s="169">
        <v>1.371E-3</v>
      </c>
      <c r="U150" s="170"/>
      <c r="V150" s="167">
        <v>4.0159999999999996E-3</v>
      </c>
      <c r="W150" s="168"/>
      <c r="X150" s="167">
        <v>2.5249999999999999E-3</v>
      </c>
      <c r="Z150" s="132"/>
      <c r="AA150" s="170"/>
      <c r="AB150" s="133"/>
    </row>
    <row r="151" spans="1:28">
      <c r="A151" s="164" t="s">
        <v>267</v>
      </c>
      <c r="B151" s="126">
        <v>714</v>
      </c>
      <c r="C151" s="165"/>
      <c r="D151" s="192"/>
      <c r="E151" s="167">
        <v>4.4400000000000004E-3</v>
      </c>
      <c r="F151" s="168"/>
      <c r="G151" s="169">
        <v>2.4520000000000002E-3</v>
      </c>
      <c r="H151" s="170"/>
      <c r="I151" s="167">
        <v>1.511E-3</v>
      </c>
      <c r="J151" s="168"/>
      <c r="K151" s="169">
        <v>1.0939999999999999E-3</v>
      </c>
      <c r="L151" s="170"/>
      <c r="M151" s="132"/>
      <c r="N151" s="170"/>
      <c r="O151" s="133"/>
      <c r="P151" s="394"/>
      <c r="Q151" s="192"/>
      <c r="R151" s="167">
        <v>7.6800000000000002E-4</v>
      </c>
      <c r="S151" s="168"/>
      <c r="T151" s="169">
        <v>4.0000000000000002E-4</v>
      </c>
      <c r="U151" s="170"/>
      <c r="V151" s="167">
        <v>5.5399999999999998E-3</v>
      </c>
      <c r="W151" s="168"/>
      <c r="X151" s="167">
        <v>3.483E-3</v>
      </c>
      <c r="Z151" s="132"/>
      <c r="AA151" s="170"/>
      <c r="AB151" s="133"/>
    </row>
    <row r="152" spans="1:28">
      <c r="A152" s="164" t="s">
        <v>618</v>
      </c>
      <c r="B152" s="126">
        <v>716</v>
      </c>
      <c r="C152" s="165" t="s">
        <v>2</v>
      </c>
      <c r="E152" s="167">
        <v>7.2400000000000003E-4</v>
      </c>
      <c r="F152" s="168"/>
      <c r="G152" s="169">
        <v>4.0000000000000002E-4</v>
      </c>
      <c r="H152" s="170"/>
      <c r="I152" s="167">
        <v>5.5199999999999997E-4</v>
      </c>
      <c r="J152" s="168"/>
      <c r="K152" s="169">
        <v>4.0000000000000002E-4</v>
      </c>
      <c r="L152" s="170"/>
      <c r="M152" s="132"/>
      <c r="N152" s="170"/>
      <c r="O152" s="133"/>
      <c r="P152" s="390"/>
      <c r="R152" s="167">
        <v>7.6800000000000002E-4</v>
      </c>
      <c r="S152" s="168"/>
      <c r="T152" s="169">
        <v>4.0000000000000002E-4</v>
      </c>
      <c r="U152" s="170"/>
      <c r="V152" s="167">
        <v>6.3599999999999996E-4</v>
      </c>
      <c r="W152" s="168"/>
      <c r="X152" s="167">
        <v>4.0000000000000002E-4</v>
      </c>
      <c r="Z152" s="132"/>
      <c r="AA152" s="170"/>
      <c r="AB152" s="133"/>
    </row>
    <row r="153" spans="1:28">
      <c r="A153" s="164" t="s">
        <v>268</v>
      </c>
      <c r="B153" s="126">
        <v>721</v>
      </c>
      <c r="C153" s="165"/>
      <c r="E153" s="167">
        <v>3.7935999999999998E-2</v>
      </c>
      <c r="F153" s="168"/>
      <c r="G153" s="169">
        <v>2.0954E-2</v>
      </c>
      <c r="H153" s="170"/>
      <c r="I153" s="167">
        <v>1.2616E-2</v>
      </c>
      <c r="J153" s="168"/>
      <c r="K153" s="169">
        <v>9.1369999999999993E-3</v>
      </c>
      <c r="L153" s="170"/>
      <c r="M153" s="132"/>
      <c r="N153" s="170"/>
      <c r="O153" s="133"/>
      <c r="P153" s="394"/>
      <c r="R153" s="167">
        <v>2.3806999999999998E-2</v>
      </c>
      <c r="S153" s="168"/>
      <c r="T153" s="169">
        <v>1.2394000000000001E-2</v>
      </c>
      <c r="U153" s="170"/>
      <c r="V153" s="167">
        <v>1.9219E-2</v>
      </c>
      <c r="W153" s="168"/>
      <c r="X153" s="167">
        <v>1.2081E-2</v>
      </c>
      <c r="Z153" s="132"/>
      <c r="AA153" s="170"/>
      <c r="AB153" s="133"/>
    </row>
    <row r="154" spans="1:28">
      <c r="A154" s="164" t="s">
        <v>269</v>
      </c>
      <c r="B154" s="126">
        <v>722</v>
      </c>
      <c r="C154" s="165"/>
      <c r="D154" s="192"/>
      <c r="E154" s="167">
        <v>1.5318E-2</v>
      </c>
      <c r="F154" s="168"/>
      <c r="G154" s="169">
        <v>8.4609999999999998E-3</v>
      </c>
      <c r="H154" s="170"/>
      <c r="I154" s="167">
        <v>1.3550000000000001E-3</v>
      </c>
      <c r="J154" s="168"/>
      <c r="K154" s="169">
        <v>9.810000000000001E-4</v>
      </c>
      <c r="L154" s="170"/>
      <c r="M154" s="132"/>
      <c r="N154" s="170"/>
      <c r="O154" s="133"/>
      <c r="P154" s="397"/>
      <c r="Q154" s="192"/>
      <c r="R154" s="167">
        <v>3.8800000000000002E-3</v>
      </c>
      <c r="S154" s="168"/>
      <c r="T154" s="169">
        <v>2.0200000000000001E-3</v>
      </c>
      <c r="U154" s="170"/>
      <c r="V154" s="167">
        <v>6.3599999999999996E-4</v>
      </c>
      <c r="W154" s="168"/>
      <c r="X154" s="167">
        <v>4.0000000000000002E-4</v>
      </c>
      <c r="Z154" s="132"/>
      <c r="AA154" s="170"/>
      <c r="AB154" s="133"/>
    </row>
    <row r="155" spans="1:28">
      <c r="A155" s="164" t="s">
        <v>270</v>
      </c>
      <c r="B155" s="126">
        <v>725</v>
      </c>
      <c r="C155" s="165"/>
      <c r="E155" s="167">
        <v>1.4626E-2</v>
      </c>
      <c r="F155" s="168"/>
      <c r="G155" s="169">
        <v>8.0789999999999994E-3</v>
      </c>
      <c r="H155" s="170"/>
      <c r="I155" s="167">
        <v>8.0529999999999994E-3</v>
      </c>
      <c r="J155" s="168"/>
      <c r="K155" s="169">
        <v>5.8329999999999996E-3</v>
      </c>
      <c r="L155" s="170"/>
      <c r="M155" s="132"/>
      <c r="N155" s="170"/>
      <c r="O155" s="133"/>
      <c r="P155" s="390"/>
      <c r="R155" s="167">
        <v>6.2589999999999998E-3</v>
      </c>
      <c r="S155" s="168"/>
      <c r="T155" s="169">
        <v>3.258E-3</v>
      </c>
      <c r="U155" s="170"/>
      <c r="V155" s="167">
        <v>4.5840000000000004E-3</v>
      </c>
      <c r="W155" s="168"/>
      <c r="X155" s="167">
        <v>2.882E-3</v>
      </c>
      <c r="Z155" s="132"/>
      <c r="AA155" s="170"/>
      <c r="AB155" s="133"/>
    </row>
    <row r="156" spans="1:28">
      <c r="A156" s="164" t="s">
        <v>271</v>
      </c>
      <c r="B156" s="126">
        <v>727</v>
      </c>
      <c r="C156" s="165"/>
      <c r="D156" s="192"/>
      <c r="E156" s="167">
        <v>3.4282E-2</v>
      </c>
      <c r="F156" s="168"/>
      <c r="G156" s="169">
        <v>1.8935E-2</v>
      </c>
      <c r="H156" s="170"/>
      <c r="I156" s="167">
        <v>2.7209999999999999E-3</v>
      </c>
      <c r="J156" s="168"/>
      <c r="K156" s="169">
        <v>1.9710000000000001E-3</v>
      </c>
      <c r="L156" s="170"/>
      <c r="M156" s="132"/>
      <c r="N156" s="170"/>
      <c r="O156" s="133"/>
      <c r="P156" s="394"/>
      <c r="Q156" s="192"/>
      <c r="R156" s="167">
        <v>3.5196999999999999E-2</v>
      </c>
      <c r="S156" s="168"/>
      <c r="T156" s="169">
        <v>1.8322999999999999E-2</v>
      </c>
      <c r="U156" s="170"/>
      <c r="V156" s="167">
        <v>2.2235999999999999E-2</v>
      </c>
      <c r="W156" s="168"/>
      <c r="X156" s="167">
        <v>1.3978000000000001E-2</v>
      </c>
      <c r="Z156" s="132"/>
      <c r="AA156" s="170"/>
      <c r="AB156" s="133"/>
    </row>
    <row r="157" spans="1:28">
      <c r="A157" s="164" t="s">
        <v>272</v>
      </c>
      <c r="B157" s="126">
        <v>728</v>
      </c>
      <c r="C157" s="165" t="s">
        <v>659</v>
      </c>
      <c r="D157" s="297"/>
      <c r="E157" s="167"/>
      <c r="F157" s="168"/>
      <c r="G157" s="169"/>
      <c r="H157" s="170"/>
      <c r="I157" s="167"/>
      <c r="J157" s="168"/>
      <c r="K157" s="169"/>
      <c r="L157" s="170"/>
      <c r="M157" s="132"/>
      <c r="N157" s="170"/>
      <c r="O157" s="133"/>
      <c r="P157" s="390"/>
      <c r="Q157" s="297"/>
      <c r="R157" s="167"/>
      <c r="S157" s="168"/>
      <c r="T157" s="169"/>
      <c r="U157" s="170"/>
      <c r="V157" s="167"/>
      <c r="W157" s="168"/>
      <c r="X157" s="167"/>
      <c r="Z157" s="132"/>
      <c r="AA157" s="170"/>
      <c r="AB157" s="133"/>
    </row>
    <row r="158" spans="1:28">
      <c r="A158" s="164" t="s">
        <v>273</v>
      </c>
      <c r="B158" s="126">
        <v>731</v>
      </c>
      <c r="C158" s="165"/>
      <c r="D158" s="192"/>
      <c r="E158" s="167">
        <v>7.2400000000000003E-4</v>
      </c>
      <c r="F158" s="168"/>
      <c r="G158" s="169">
        <v>4.0000000000000002E-4</v>
      </c>
      <c r="H158" s="170"/>
      <c r="I158" s="167">
        <v>8.1069999999999996E-3</v>
      </c>
      <c r="J158" s="168"/>
      <c r="K158" s="169">
        <v>5.8719999999999996E-3</v>
      </c>
      <c r="L158" s="170"/>
      <c r="M158" s="132"/>
      <c r="N158" s="170"/>
      <c r="O158" s="133"/>
      <c r="P158" s="394"/>
      <c r="Q158" s="192"/>
      <c r="R158" s="167">
        <v>5.0109999999999998E-3</v>
      </c>
      <c r="S158" s="168"/>
      <c r="T158" s="169">
        <v>2.6090000000000002E-3</v>
      </c>
      <c r="U158" s="170"/>
      <c r="V158" s="167">
        <v>3.7569999999999999E-3</v>
      </c>
      <c r="W158" s="168"/>
      <c r="X158" s="167">
        <v>2.362E-3</v>
      </c>
      <c r="Z158" s="132"/>
      <c r="AA158" s="170"/>
      <c r="AB158" s="133"/>
    </row>
    <row r="159" spans="1:28">
      <c r="A159" s="164" t="s">
        <v>274</v>
      </c>
      <c r="B159" s="126">
        <v>736</v>
      </c>
      <c r="C159" s="165"/>
      <c r="E159" s="167">
        <v>5.7679999999999997E-3</v>
      </c>
      <c r="F159" s="168"/>
      <c r="G159" s="169">
        <v>3.186E-3</v>
      </c>
      <c r="H159" s="170"/>
      <c r="I159" s="167">
        <v>6.3200000000000001E-3</v>
      </c>
      <c r="J159" s="168"/>
      <c r="K159" s="169">
        <v>4.5770000000000003E-3</v>
      </c>
      <c r="L159" s="170"/>
      <c r="M159" s="132"/>
      <c r="N159" s="170"/>
      <c r="O159" s="133"/>
      <c r="P159" s="395"/>
      <c r="R159" s="167">
        <v>2.2242000000000001E-2</v>
      </c>
      <c r="S159" s="168"/>
      <c r="T159" s="169">
        <v>1.1579000000000001E-2</v>
      </c>
      <c r="U159" s="170"/>
      <c r="V159" s="167">
        <v>1.2378E-2</v>
      </c>
      <c r="W159" s="168"/>
      <c r="X159" s="167">
        <v>7.7809999999999997E-3</v>
      </c>
      <c r="Z159" s="132"/>
      <c r="AA159" s="170"/>
      <c r="AB159" s="133"/>
    </row>
    <row r="160" spans="1:28">
      <c r="A160" s="164" t="s">
        <v>275</v>
      </c>
      <c r="B160" s="126">
        <v>737</v>
      </c>
      <c r="C160" s="165"/>
      <c r="D160" s="192"/>
      <c r="E160" s="167">
        <v>7.2400000000000003E-4</v>
      </c>
      <c r="F160" s="168"/>
      <c r="G160" s="169">
        <v>4.0000000000000002E-4</v>
      </c>
      <c r="H160" s="170"/>
      <c r="I160" s="167">
        <v>5.5199999999999997E-4</v>
      </c>
      <c r="J160" s="168"/>
      <c r="K160" s="169">
        <v>4.0000000000000002E-4</v>
      </c>
      <c r="L160" s="170"/>
      <c r="M160" s="132"/>
      <c r="N160" s="170"/>
      <c r="O160" s="133"/>
      <c r="P160" s="394"/>
      <c r="Q160" s="192"/>
      <c r="R160" s="167">
        <v>7.6800000000000002E-4</v>
      </c>
      <c r="S160" s="168"/>
      <c r="T160" s="169">
        <v>4.0000000000000002E-4</v>
      </c>
      <c r="U160" s="170"/>
      <c r="V160" s="167">
        <v>6.3599999999999996E-4</v>
      </c>
      <c r="W160" s="168"/>
      <c r="X160" s="167">
        <v>4.0000000000000002E-4</v>
      </c>
      <c r="Z160" s="132"/>
      <c r="AA160" s="170"/>
      <c r="AB160" s="133"/>
    </row>
    <row r="161" spans="1:28">
      <c r="A161" s="164" t="s">
        <v>276</v>
      </c>
      <c r="B161" s="126">
        <v>738</v>
      </c>
      <c r="C161" s="165"/>
      <c r="E161" s="167">
        <v>6.3148999999999997E-2</v>
      </c>
      <c r="F161" s="168"/>
      <c r="G161" s="169">
        <v>3.4880000000000001E-2</v>
      </c>
      <c r="H161" s="170"/>
      <c r="I161" s="167">
        <v>3.4280999999999999E-2</v>
      </c>
      <c r="J161" s="168"/>
      <c r="K161" s="169">
        <v>2.4829E-2</v>
      </c>
      <c r="L161" s="170"/>
      <c r="M161" s="132"/>
      <c r="N161" s="170"/>
      <c r="O161" s="133"/>
      <c r="P161" s="390"/>
      <c r="R161" s="167">
        <v>5.1597999999999998E-2</v>
      </c>
      <c r="S161" s="168"/>
      <c r="T161" s="169">
        <v>2.6860999999999999E-2</v>
      </c>
      <c r="U161" s="170"/>
      <c r="V161" s="167">
        <v>7.9290000000000003E-3</v>
      </c>
      <c r="W161" s="168"/>
      <c r="X161" s="167">
        <v>4.9839999999999997E-3</v>
      </c>
      <c r="Z161" s="132"/>
      <c r="AA161" s="170"/>
      <c r="AB161" s="133"/>
    </row>
    <row r="162" spans="1:28">
      <c r="A162" s="164" t="s">
        <v>277</v>
      </c>
      <c r="B162" s="126">
        <v>740</v>
      </c>
      <c r="C162" s="165"/>
      <c r="D162" s="192"/>
      <c r="E162" s="167">
        <v>4.3075000000000002E-2</v>
      </c>
      <c r="F162" s="168"/>
      <c r="G162" s="169">
        <v>2.3792000000000001E-2</v>
      </c>
      <c r="H162" s="170"/>
      <c r="I162" s="167">
        <v>6.2870000000000001E-3</v>
      </c>
      <c r="J162" s="168"/>
      <c r="K162" s="169">
        <v>4.5529999999999998E-3</v>
      </c>
      <c r="L162" s="170"/>
      <c r="M162" s="132"/>
      <c r="N162" s="170"/>
      <c r="O162" s="133"/>
      <c r="P162" s="394"/>
      <c r="Q162" s="192"/>
      <c r="R162" s="167">
        <v>6.0004000000000002E-2</v>
      </c>
      <c r="S162" s="168"/>
      <c r="T162" s="169">
        <v>3.1237000000000001E-2</v>
      </c>
      <c r="U162" s="170"/>
      <c r="V162" s="167">
        <v>2.3283999999999999E-2</v>
      </c>
      <c r="W162" s="168"/>
      <c r="X162" s="167">
        <v>1.4637000000000001E-2</v>
      </c>
      <c r="Z162" s="132"/>
      <c r="AA162" s="170"/>
      <c r="AB162" s="133"/>
    </row>
    <row r="163" spans="1:28">
      <c r="A163" s="164" t="s">
        <v>278</v>
      </c>
      <c r="B163" s="126">
        <v>741</v>
      </c>
      <c r="C163" s="165"/>
      <c r="D163" s="192"/>
      <c r="E163" s="167">
        <v>4.7156000000000003E-2</v>
      </c>
      <c r="F163" s="168"/>
      <c r="G163" s="169">
        <v>2.6046E-2</v>
      </c>
      <c r="H163" s="170"/>
      <c r="I163" s="167">
        <v>3.8289999999999999E-3</v>
      </c>
      <c r="J163" s="168"/>
      <c r="K163" s="169">
        <v>2.7729999999999999E-3</v>
      </c>
      <c r="L163" s="170"/>
      <c r="M163" s="132"/>
      <c r="N163" s="170"/>
      <c r="O163" s="133"/>
      <c r="P163" s="394"/>
      <c r="Q163" s="192"/>
      <c r="R163" s="167">
        <v>2.3746E-2</v>
      </c>
      <c r="S163" s="168"/>
      <c r="T163" s="169">
        <v>1.2362E-2</v>
      </c>
      <c r="U163" s="170"/>
      <c r="V163" s="167">
        <v>9.1799999999999998E-4</v>
      </c>
      <c r="W163" s="168"/>
      <c r="X163" s="167">
        <v>5.7700000000000004E-4</v>
      </c>
      <c r="Z163" s="132"/>
      <c r="AA163" s="170"/>
      <c r="AB163" s="133"/>
    </row>
    <row r="164" spans="1:28">
      <c r="A164" s="164" t="s">
        <v>279</v>
      </c>
      <c r="B164" s="126">
        <v>742</v>
      </c>
      <c r="C164" s="165"/>
      <c r="D164" s="192"/>
      <c r="E164" s="167">
        <v>7.1219999999999999E-3</v>
      </c>
      <c r="F164" s="168"/>
      <c r="G164" s="169">
        <v>3.934E-3</v>
      </c>
      <c r="H164" s="170"/>
      <c r="I164" s="167">
        <v>1.3698999999999999E-2</v>
      </c>
      <c r="J164" s="168"/>
      <c r="K164" s="169">
        <v>9.9220000000000003E-3</v>
      </c>
      <c r="L164" s="170"/>
      <c r="M164" s="132"/>
      <c r="N164" s="170"/>
      <c r="O164" s="133"/>
      <c r="P164" s="394"/>
      <c r="Q164" s="192"/>
      <c r="R164" s="167">
        <v>2.2756999999999999E-2</v>
      </c>
      <c r="S164" s="168"/>
      <c r="T164" s="169">
        <v>1.1847E-2</v>
      </c>
      <c r="U164" s="170"/>
      <c r="V164" s="167">
        <v>4.3610000000000003E-3</v>
      </c>
      <c r="W164" s="168"/>
      <c r="X164" s="167">
        <v>2.7409999999999999E-3</v>
      </c>
      <c r="Z164" s="132"/>
      <c r="AA164" s="170"/>
      <c r="AB164" s="133"/>
    </row>
    <row r="165" spans="1:28">
      <c r="A165" s="164" t="s">
        <v>280</v>
      </c>
      <c r="B165" s="126">
        <v>744</v>
      </c>
      <c r="C165" s="165"/>
      <c r="D165" s="192"/>
      <c r="E165" s="167">
        <v>7.2400000000000003E-4</v>
      </c>
      <c r="F165" s="168"/>
      <c r="G165" s="169">
        <v>4.0000000000000002E-4</v>
      </c>
      <c r="H165" s="170"/>
      <c r="I165" s="167">
        <v>9.4700000000000003E-4</v>
      </c>
      <c r="J165" s="168"/>
      <c r="K165" s="169">
        <v>6.8599999999999998E-4</v>
      </c>
      <c r="L165" s="170"/>
      <c r="M165" s="132"/>
      <c r="N165" s="170"/>
      <c r="O165" s="133"/>
      <c r="P165" s="394"/>
      <c r="Q165" s="192"/>
      <c r="R165" s="167">
        <v>1.4909999999999999E-3</v>
      </c>
      <c r="S165" s="168"/>
      <c r="T165" s="169">
        <v>7.76E-4</v>
      </c>
      <c r="U165" s="170"/>
      <c r="V165" s="167">
        <v>3.2880000000000001E-3</v>
      </c>
      <c r="W165" s="168"/>
      <c r="X165" s="167">
        <v>2.0669999999999998E-3</v>
      </c>
      <c r="Z165" s="132"/>
      <c r="AA165" s="170"/>
      <c r="AB165" s="133"/>
    </row>
    <row r="166" spans="1:28">
      <c r="A166" s="164" t="s">
        <v>437</v>
      </c>
      <c r="B166" s="126">
        <v>755</v>
      </c>
      <c r="C166" s="165"/>
      <c r="D166" s="192"/>
      <c r="E166" s="167">
        <v>3.0230000000000001E-3</v>
      </c>
      <c r="F166" s="168"/>
      <c r="G166" s="169">
        <v>1.67E-3</v>
      </c>
      <c r="H166" s="170"/>
      <c r="I166" s="167">
        <v>1.7416999999999998E-2</v>
      </c>
      <c r="J166" s="168"/>
      <c r="K166" s="169">
        <v>1.2614999999999999E-2</v>
      </c>
      <c r="L166" s="170"/>
      <c r="M166" s="132"/>
      <c r="N166" s="170"/>
      <c r="O166" s="133"/>
      <c r="P166" s="394"/>
      <c r="Q166" s="192"/>
      <c r="R166" s="167">
        <v>5.7279999999999996E-3</v>
      </c>
      <c r="S166" s="168"/>
      <c r="T166" s="169">
        <v>2.9819999999999998E-3</v>
      </c>
      <c r="U166" s="170"/>
      <c r="V166" s="167">
        <v>2.8609999999999998E-3</v>
      </c>
      <c r="W166" s="168"/>
      <c r="X166" s="167">
        <v>1.7979999999999999E-3</v>
      </c>
      <c r="Z166" s="132"/>
      <c r="AA166" s="170"/>
      <c r="AB166" s="133"/>
    </row>
    <row r="167" spans="1:28">
      <c r="A167" s="164" t="s">
        <v>281</v>
      </c>
      <c r="B167" s="126">
        <v>764</v>
      </c>
      <c r="C167" s="165"/>
      <c r="D167" s="192"/>
      <c r="E167" s="167">
        <v>8.3812999999999999E-2</v>
      </c>
      <c r="F167" s="170"/>
      <c r="G167" s="169">
        <v>4.6293000000000001E-2</v>
      </c>
      <c r="H167" s="170"/>
      <c r="I167" s="167">
        <v>4.5733999999999997E-2</v>
      </c>
      <c r="J167" s="168"/>
      <c r="K167" s="169">
        <v>3.3124000000000001E-2</v>
      </c>
      <c r="L167" s="170"/>
      <c r="M167" s="132"/>
      <c r="N167" s="170"/>
      <c r="O167" s="133"/>
      <c r="P167" s="394"/>
      <c r="Q167" s="192"/>
      <c r="R167" s="167">
        <v>0.169517</v>
      </c>
      <c r="S167" s="168"/>
      <c r="T167" s="169">
        <v>8.8248999999999994E-2</v>
      </c>
      <c r="U167" s="170"/>
      <c r="V167" s="167">
        <v>4.0129999999999999E-2</v>
      </c>
      <c r="W167" s="168"/>
      <c r="X167" s="167">
        <v>2.5226999999999999E-2</v>
      </c>
      <c r="Z167" s="132"/>
      <c r="AA167" s="170"/>
      <c r="AB167" s="133"/>
    </row>
    <row r="168" spans="1:28">
      <c r="A168" s="164" t="s">
        <v>282</v>
      </c>
      <c r="B168" s="126">
        <v>765</v>
      </c>
      <c r="C168" s="165"/>
      <c r="D168" s="192"/>
      <c r="E168" s="167">
        <v>8.1460000000000005E-2</v>
      </c>
      <c r="F168" s="168"/>
      <c r="G168" s="169">
        <v>4.4993999999999999E-2</v>
      </c>
      <c r="H168" s="170"/>
      <c r="I168" s="167">
        <v>1.7353E-2</v>
      </c>
      <c r="J168" s="168"/>
      <c r="K168" s="169">
        <v>1.2567999999999999E-2</v>
      </c>
      <c r="L168" s="170"/>
      <c r="M168" s="132"/>
      <c r="N168" s="170"/>
      <c r="O168" s="133"/>
      <c r="P168" s="394"/>
      <c r="Q168" s="192"/>
      <c r="R168" s="167">
        <v>3.4868000000000003E-2</v>
      </c>
      <c r="S168" s="168"/>
      <c r="T168" s="169">
        <v>1.8152000000000001E-2</v>
      </c>
      <c r="U168" s="170"/>
      <c r="V168" s="167">
        <v>3.2239999999999999E-3</v>
      </c>
      <c r="W168" s="168"/>
      <c r="X168" s="167">
        <v>2.0270000000000002E-3</v>
      </c>
      <c r="Z168" s="132"/>
      <c r="AA168" s="170"/>
      <c r="AB168" s="133"/>
    </row>
    <row r="169" spans="1:28">
      <c r="A169" s="164" t="s">
        <v>283</v>
      </c>
      <c r="B169" s="126">
        <v>766</v>
      </c>
      <c r="C169" s="165"/>
      <c r="E169" s="167">
        <v>0.30975999999999998</v>
      </c>
      <c r="F169" s="168"/>
      <c r="G169" s="169">
        <v>0.171093</v>
      </c>
      <c r="H169" s="170"/>
      <c r="I169" s="167">
        <v>9.3385999999999997E-2</v>
      </c>
      <c r="J169" s="168"/>
      <c r="K169" s="169">
        <v>6.7636000000000002E-2</v>
      </c>
      <c r="L169" s="170"/>
      <c r="M169" s="132"/>
      <c r="N169" s="170"/>
      <c r="O169" s="133"/>
      <c r="P169" s="390"/>
      <c r="R169" s="167">
        <v>0.380301</v>
      </c>
      <c r="S169" s="168"/>
      <c r="T169" s="169">
        <v>0.19798099999999999</v>
      </c>
      <c r="U169" s="170"/>
      <c r="V169" s="167">
        <v>0.16834199999999999</v>
      </c>
      <c r="W169" s="168"/>
      <c r="X169" s="167">
        <v>0.105823</v>
      </c>
      <c r="Z169" s="132"/>
      <c r="AA169" s="170"/>
      <c r="AB169" s="133"/>
    </row>
    <row r="170" spans="1:28">
      <c r="A170" s="164" t="s">
        <v>284</v>
      </c>
      <c r="B170" s="126">
        <v>772</v>
      </c>
      <c r="C170" s="165"/>
      <c r="E170" s="167">
        <v>0.16498499999999999</v>
      </c>
      <c r="F170" s="168"/>
      <c r="G170" s="169">
        <v>9.1128000000000001E-2</v>
      </c>
      <c r="H170" s="170"/>
      <c r="I170" s="167">
        <v>2.4022000000000002E-2</v>
      </c>
      <c r="J170" s="168"/>
      <c r="K170" s="169">
        <v>1.7398E-2</v>
      </c>
      <c r="L170" s="170"/>
      <c r="M170" s="132"/>
      <c r="N170" s="170"/>
      <c r="O170" s="133"/>
      <c r="P170" s="390"/>
      <c r="R170" s="167">
        <v>9.8873000000000003E-2</v>
      </c>
      <c r="S170" s="168"/>
      <c r="T170" s="169">
        <v>5.1471999999999997E-2</v>
      </c>
      <c r="U170" s="170"/>
      <c r="V170" s="167">
        <v>5.3880999999999998E-2</v>
      </c>
      <c r="W170" s="168"/>
      <c r="X170" s="167">
        <v>3.3870999999999998E-2</v>
      </c>
      <c r="Z170" s="132"/>
      <c r="AA170" s="170"/>
      <c r="AB170" s="133"/>
    </row>
    <row r="171" spans="1:28">
      <c r="A171" s="164" t="s">
        <v>285</v>
      </c>
      <c r="B171" s="126">
        <v>773</v>
      </c>
      <c r="C171" s="165">
        <v>490</v>
      </c>
      <c r="D171" s="192"/>
      <c r="E171" s="167"/>
      <c r="F171" s="168"/>
      <c r="G171" s="169"/>
      <c r="H171" s="170"/>
      <c r="I171" s="167"/>
      <c r="J171" s="168"/>
      <c r="K171" s="169"/>
      <c r="L171" s="170"/>
      <c r="M171" s="132"/>
      <c r="N171" s="170"/>
      <c r="O171" s="133"/>
      <c r="P171" s="394"/>
      <c r="Q171" s="192"/>
      <c r="R171" s="167"/>
      <c r="S171" s="168"/>
      <c r="T171" s="169"/>
      <c r="U171" s="170"/>
      <c r="V171" s="167"/>
      <c r="W171" s="168"/>
      <c r="X171" s="167"/>
      <c r="Z171" s="132"/>
      <c r="AA171" s="170"/>
      <c r="AB171" s="133"/>
    </row>
    <row r="172" spans="1:28">
      <c r="A172" s="164" t="s">
        <v>286</v>
      </c>
      <c r="B172" s="126">
        <v>777</v>
      </c>
      <c r="C172" s="165"/>
      <c r="D172" s="192"/>
      <c r="E172" s="167">
        <v>2.0709999999999999E-3</v>
      </c>
      <c r="F172" s="168"/>
      <c r="G172" s="169">
        <v>1.1440000000000001E-3</v>
      </c>
      <c r="H172" s="170"/>
      <c r="I172" s="167">
        <v>1.1929E-2</v>
      </c>
      <c r="J172" s="168"/>
      <c r="K172" s="169">
        <v>8.6400000000000001E-3</v>
      </c>
      <c r="L172" s="170"/>
      <c r="M172" s="132"/>
      <c r="N172" s="170"/>
      <c r="O172" s="133"/>
      <c r="P172" s="394"/>
      <c r="Q172" s="192"/>
      <c r="R172" s="167">
        <v>3.9230000000000003E-3</v>
      </c>
      <c r="S172" s="168"/>
      <c r="T172" s="169">
        <v>2.042E-3</v>
      </c>
      <c r="U172" s="170"/>
      <c r="V172" s="167">
        <v>1.9599999999999999E-3</v>
      </c>
      <c r="W172" s="168"/>
      <c r="X172" s="167">
        <v>1.232E-3</v>
      </c>
      <c r="Z172" s="132"/>
      <c r="AA172" s="170"/>
      <c r="AB172" s="133"/>
    </row>
    <row r="173" spans="1:28">
      <c r="A173" s="164" t="s">
        <v>287</v>
      </c>
      <c r="B173" s="126">
        <v>787</v>
      </c>
      <c r="C173" s="165"/>
      <c r="E173" s="167">
        <v>0.182867</v>
      </c>
      <c r="F173" s="168"/>
      <c r="G173" s="169">
        <v>0.101005</v>
      </c>
      <c r="H173" s="170"/>
      <c r="I173" s="167">
        <v>2.1897E-2</v>
      </c>
      <c r="J173" s="168"/>
      <c r="K173" s="169">
        <v>1.5859000000000002E-2</v>
      </c>
      <c r="L173" s="170"/>
      <c r="M173" s="132"/>
      <c r="N173" s="170"/>
      <c r="O173" s="133"/>
      <c r="P173" s="390"/>
      <c r="R173" s="167">
        <v>5.8312999999999997E-2</v>
      </c>
      <c r="S173" s="168"/>
      <c r="T173" s="169">
        <v>3.0356999999999999E-2</v>
      </c>
      <c r="U173" s="170"/>
      <c r="V173" s="167">
        <v>7.3480000000000004E-3</v>
      </c>
      <c r="W173" s="168"/>
      <c r="X173" s="167">
        <v>4.6189999999999998E-3</v>
      </c>
      <c r="Z173" s="132"/>
      <c r="AA173" s="170"/>
      <c r="AB173" s="133"/>
    </row>
    <row r="174" spans="1:28">
      <c r="A174" s="164" t="s">
        <v>288</v>
      </c>
      <c r="B174" s="126">
        <v>791</v>
      </c>
      <c r="C174" s="165"/>
      <c r="D174" s="192"/>
      <c r="E174" s="167">
        <v>0.16092699999999999</v>
      </c>
      <c r="F174" s="168"/>
      <c r="G174" s="169">
        <v>8.8886000000000007E-2</v>
      </c>
      <c r="H174" s="170"/>
      <c r="I174" s="167">
        <v>3.5736999999999998E-2</v>
      </c>
      <c r="J174" s="168"/>
      <c r="K174" s="169">
        <v>2.5883E-2</v>
      </c>
      <c r="L174" s="170"/>
      <c r="M174" s="132"/>
      <c r="N174" s="170"/>
      <c r="O174" s="133"/>
      <c r="P174" s="394"/>
      <c r="Q174" s="192"/>
      <c r="R174" s="167">
        <v>0.28895900000000002</v>
      </c>
      <c r="S174" s="168"/>
      <c r="T174" s="169">
        <v>0.15042900000000001</v>
      </c>
      <c r="U174" s="170"/>
      <c r="V174" s="167">
        <v>4.2181000000000003E-2</v>
      </c>
      <c r="W174" s="168"/>
      <c r="X174" s="167">
        <v>2.6516000000000001E-2</v>
      </c>
      <c r="Z174" s="132"/>
      <c r="AA174" s="170"/>
      <c r="AB174" s="133"/>
    </row>
    <row r="175" spans="1:28">
      <c r="A175" s="164" t="s">
        <v>289</v>
      </c>
      <c r="B175" s="126">
        <v>792</v>
      </c>
      <c r="C175" s="165"/>
      <c r="D175" s="192"/>
      <c r="E175" s="167">
        <v>0.194156</v>
      </c>
      <c r="F175" s="168"/>
      <c r="G175" s="169">
        <v>0.10724</v>
      </c>
      <c r="H175" s="170"/>
      <c r="I175" s="167">
        <v>6.731E-3</v>
      </c>
      <c r="J175" s="168"/>
      <c r="K175" s="169">
        <v>4.875E-3</v>
      </c>
      <c r="L175" s="170"/>
      <c r="M175" s="132"/>
      <c r="N175" s="170"/>
      <c r="O175" s="133"/>
      <c r="P175" s="394"/>
      <c r="Q175" s="192"/>
      <c r="R175" s="167">
        <v>0.15814300000000001</v>
      </c>
      <c r="S175" s="168"/>
      <c r="T175" s="169">
        <v>8.2327999999999998E-2</v>
      </c>
      <c r="U175" s="170"/>
      <c r="V175" s="167">
        <v>1.0154E-2</v>
      </c>
      <c r="W175" s="168"/>
      <c r="X175" s="167">
        <v>6.3829999999999998E-3</v>
      </c>
      <c r="Z175" s="132"/>
      <c r="AA175" s="170"/>
      <c r="AB175" s="133"/>
    </row>
    <row r="176" spans="1:28">
      <c r="A176" s="164" t="s">
        <v>290</v>
      </c>
      <c r="B176" s="126">
        <v>793</v>
      </c>
      <c r="C176" s="165"/>
      <c r="D176" s="192"/>
      <c r="E176" s="167">
        <v>0.501359</v>
      </c>
      <c r="F176" s="168"/>
      <c r="G176" s="169">
        <v>0.27692</v>
      </c>
      <c r="H176" s="170"/>
      <c r="I176" s="167">
        <v>0.260129</v>
      </c>
      <c r="J176" s="168"/>
      <c r="K176" s="169">
        <v>0.18840299999999999</v>
      </c>
      <c r="L176" s="170"/>
      <c r="M176" s="132"/>
      <c r="N176" s="170"/>
      <c r="O176" s="133"/>
      <c r="P176" s="394"/>
      <c r="Q176" s="192"/>
      <c r="R176" s="167">
        <v>0.642428</v>
      </c>
      <c r="S176" s="168"/>
      <c r="T176" s="169">
        <v>0.33444099999999999</v>
      </c>
      <c r="U176" s="170"/>
      <c r="V176" s="167">
        <v>0.314994</v>
      </c>
      <c r="W176" s="168"/>
      <c r="X176" s="167">
        <v>0.19801199999999999</v>
      </c>
      <c r="Z176" s="132"/>
      <c r="AA176" s="170"/>
      <c r="AB176" s="133"/>
    </row>
    <row r="177" spans="1:28">
      <c r="A177" s="164" t="s">
        <v>291</v>
      </c>
      <c r="B177" s="126">
        <v>796</v>
      </c>
      <c r="C177" s="165"/>
      <c r="D177" s="192"/>
      <c r="E177" s="167">
        <v>9.6710000000000008E-3</v>
      </c>
      <c r="F177" s="168"/>
      <c r="G177" s="169">
        <v>5.3420000000000004E-3</v>
      </c>
      <c r="H177" s="170"/>
      <c r="I177" s="167">
        <v>5.5199999999999997E-4</v>
      </c>
      <c r="J177" s="168"/>
      <c r="K177" s="169">
        <v>4.0000000000000002E-4</v>
      </c>
      <c r="L177" s="170"/>
      <c r="M177" s="132"/>
      <c r="N177" s="170"/>
      <c r="O177" s="133"/>
      <c r="P177" s="394"/>
      <c r="Q177" s="192"/>
      <c r="R177" s="167">
        <v>1.0468E-2</v>
      </c>
      <c r="S177" s="168"/>
      <c r="T177" s="169">
        <v>5.45E-3</v>
      </c>
      <c r="U177" s="170"/>
      <c r="V177" s="167">
        <v>5.6299999999999996E-3</v>
      </c>
      <c r="W177" s="168"/>
      <c r="X177" s="167">
        <v>3.539E-3</v>
      </c>
      <c r="Z177" s="132"/>
      <c r="AA177" s="170"/>
      <c r="AB177" s="133"/>
    </row>
    <row r="178" spans="1:28">
      <c r="A178" s="164" t="s">
        <v>292</v>
      </c>
      <c r="B178" s="126">
        <v>797</v>
      </c>
      <c r="C178" s="165"/>
      <c r="D178" s="192"/>
      <c r="E178" s="167">
        <v>3.0543000000000001E-2</v>
      </c>
      <c r="F178" s="168"/>
      <c r="G178" s="169">
        <v>1.687E-2</v>
      </c>
      <c r="H178" s="170"/>
      <c r="I178" s="167">
        <v>3.3926999999999999E-2</v>
      </c>
      <c r="J178" s="168"/>
      <c r="K178" s="169">
        <v>2.4572E-2</v>
      </c>
      <c r="L178" s="170"/>
      <c r="M178" s="132"/>
      <c r="N178" s="170"/>
      <c r="O178" s="133"/>
      <c r="P178" s="394"/>
      <c r="Q178" s="192"/>
      <c r="R178" s="167">
        <v>0.109764</v>
      </c>
      <c r="S178" s="168"/>
      <c r="T178" s="169">
        <v>5.7141999999999998E-2</v>
      </c>
      <c r="U178" s="170"/>
      <c r="V178" s="167">
        <v>4.7496999999999998E-2</v>
      </c>
      <c r="W178" s="168"/>
      <c r="X178" s="167">
        <v>2.9857999999999999E-2</v>
      </c>
      <c r="Z178" s="132"/>
      <c r="AA178" s="170"/>
      <c r="AB178" s="133"/>
    </row>
    <row r="179" spans="1:28">
      <c r="A179" s="164" t="s">
        <v>293</v>
      </c>
      <c r="B179" s="126">
        <v>799</v>
      </c>
      <c r="C179" s="165"/>
      <c r="D179" s="192"/>
      <c r="E179" s="167">
        <v>5.0534999999999997E-2</v>
      </c>
      <c r="F179" s="168"/>
      <c r="G179" s="169">
        <v>2.7911999999999999E-2</v>
      </c>
      <c r="H179" s="170"/>
      <c r="I179" s="167">
        <v>1.2903E-2</v>
      </c>
      <c r="J179" s="168"/>
      <c r="K179" s="169">
        <v>9.3449999999999991E-3</v>
      </c>
      <c r="L179" s="170"/>
      <c r="M179" s="132"/>
      <c r="N179" s="170"/>
      <c r="O179" s="133"/>
      <c r="P179" s="394"/>
      <c r="Q179" s="192"/>
      <c r="R179" s="167">
        <v>0.106196</v>
      </c>
      <c r="S179" s="168"/>
      <c r="T179" s="169">
        <v>5.5285000000000001E-2</v>
      </c>
      <c r="U179" s="170"/>
      <c r="V179" s="167">
        <v>4.0533E-2</v>
      </c>
      <c r="W179" s="168"/>
      <c r="X179" s="167">
        <v>2.5479999999999999E-2</v>
      </c>
      <c r="Z179" s="132"/>
      <c r="AA179" s="170"/>
      <c r="AB179" s="133"/>
    </row>
    <row r="180" spans="1:28">
      <c r="A180" s="164" t="s">
        <v>294</v>
      </c>
      <c r="B180" s="126">
        <v>801</v>
      </c>
      <c r="C180" s="165"/>
      <c r="D180" s="192"/>
      <c r="E180" s="167">
        <v>10.698957999999999</v>
      </c>
      <c r="F180" s="168"/>
      <c r="G180" s="169">
        <v>5.9094530000000001</v>
      </c>
      <c r="H180" s="170"/>
      <c r="I180" s="167">
        <v>2.9323199999999998</v>
      </c>
      <c r="J180" s="168"/>
      <c r="K180" s="169">
        <v>2.12378</v>
      </c>
      <c r="L180" s="170"/>
      <c r="M180" s="132"/>
      <c r="N180" s="170"/>
      <c r="O180" s="133"/>
      <c r="P180" s="394"/>
      <c r="Q180" s="192"/>
      <c r="R180" s="167">
        <v>12.691738000000001</v>
      </c>
      <c r="S180" s="168"/>
      <c r="T180" s="169">
        <v>6.607183</v>
      </c>
      <c r="U180" s="170"/>
      <c r="V180" s="167">
        <v>4.5272870000000003</v>
      </c>
      <c r="W180" s="168"/>
      <c r="X180" s="167">
        <v>2.8459509999999999</v>
      </c>
      <c r="Z180" s="132"/>
      <c r="AA180" s="170"/>
      <c r="AB180" s="133"/>
    </row>
    <row r="181" spans="1:28">
      <c r="A181" s="164" t="s">
        <v>603</v>
      </c>
      <c r="B181" s="126">
        <v>802</v>
      </c>
      <c r="C181" s="165"/>
      <c r="D181" s="192"/>
      <c r="E181" s="167">
        <v>0.12678800000000001</v>
      </c>
      <c r="F181" s="168"/>
      <c r="G181" s="169">
        <v>7.0029999999999995E-2</v>
      </c>
      <c r="H181" s="170"/>
      <c r="I181" s="167">
        <v>3.1538999999999998E-2</v>
      </c>
      <c r="J181" s="168"/>
      <c r="K181" s="169">
        <v>2.2842999999999999E-2</v>
      </c>
      <c r="L181" s="170"/>
      <c r="M181" s="132"/>
      <c r="N181" s="170"/>
      <c r="O181" s="133"/>
      <c r="P181" s="394"/>
      <c r="Q181" s="192"/>
      <c r="R181" s="167">
        <v>0.13173499999999999</v>
      </c>
      <c r="S181" s="168"/>
      <c r="T181" s="169">
        <v>6.8580000000000002E-2</v>
      </c>
      <c r="U181" s="170"/>
      <c r="V181" s="167">
        <v>0.118981</v>
      </c>
      <c r="W181" s="168"/>
      <c r="X181" s="167">
        <v>7.4793999999999999E-2</v>
      </c>
      <c r="Z181" s="132"/>
      <c r="AA181" s="170"/>
      <c r="AB181" s="133"/>
    </row>
    <row r="182" spans="1:28">
      <c r="A182" s="164" t="s">
        <v>135</v>
      </c>
      <c r="B182" s="126">
        <v>805</v>
      </c>
      <c r="C182" s="165"/>
      <c r="D182" s="192"/>
      <c r="E182" s="167">
        <v>6.3143000000000005E-2</v>
      </c>
      <c r="F182" s="168"/>
      <c r="G182" s="169">
        <v>3.4875999999999997E-2</v>
      </c>
      <c r="H182" s="170"/>
      <c r="I182" s="167">
        <v>3.4840000000000001E-3</v>
      </c>
      <c r="J182" s="168"/>
      <c r="K182" s="169">
        <v>2.5230000000000001E-3</v>
      </c>
      <c r="L182" s="170"/>
      <c r="M182" s="132"/>
      <c r="N182" s="170"/>
      <c r="O182" s="133"/>
      <c r="P182" s="394"/>
      <c r="Q182" s="192"/>
      <c r="R182" s="167">
        <v>6.1933000000000002E-2</v>
      </c>
      <c r="S182" s="168"/>
      <c r="T182" s="169">
        <v>3.2242E-2</v>
      </c>
      <c r="U182" s="170"/>
      <c r="V182" s="167">
        <v>1.6607E-2</v>
      </c>
      <c r="W182" s="168"/>
      <c r="X182" s="167">
        <v>1.044E-2</v>
      </c>
      <c r="Z182" s="132"/>
      <c r="AA182" s="170"/>
      <c r="AB182" s="133"/>
    </row>
    <row r="183" spans="1:28">
      <c r="A183" s="164" t="s">
        <v>295</v>
      </c>
      <c r="B183" s="126">
        <v>807</v>
      </c>
      <c r="C183" s="165">
        <v>490</v>
      </c>
      <c r="D183" s="192"/>
      <c r="E183" s="167"/>
      <c r="F183" s="168"/>
      <c r="G183" s="169"/>
      <c r="H183" s="170"/>
      <c r="I183" s="167"/>
      <c r="J183" s="168"/>
      <c r="K183" s="169"/>
      <c r="L183" s="170"/>
      <c r="M183" s="132"/>
      <c r="N183" s="170"/>
      <c r="O183" s="133"/>
      <c r="P183" s="394"/>
      <c r="Q183" s="192"/>
      <c r="R183" s="167"/>
      <c r="S183" s="168"/>
      <c r="T183" s="169"/>
      <c r="U183" s="170"/>
      <c r="V183" s="167"/>
      <c r="W183" s="168"/>
      <c r="X183" s="167"/>
      <c r="Z183" s="132"/>
      <c r="AA183" s="170"/>
      <c r="AB183" s="133"/>
    </row>
    <row r="184" spans="1:28">
      <c r="A184" s="164" t="s">
        <v>296</v>
      </c>
      <c r="B184" s="126">
        <v>810</v>
      </c>
      <c r="C184" s="165"/>
      <c r="D184" s="192"/>
      <c r="E184" s="167">
        <v>7.4320000000000002E-3</v>
      </c>
      <c r="F184" s="168"/>
      <c r="G184" s="169">
        <v>4.1050000000000001E-3</v>
      </c>
      <c r="H184" s="170"/>
      <c r="I184" s="167">
        <v>7.7949999999999998E-3</v>
      </c>
      <c r="J184" s="168"/>
      <c r="K184" s="169">
        <v>5.646E-3</v>
      </c>
      <c r="L184" s="170"/>
      <c r="M184" s="132"/>
      <c r="N184" s="170"/>
      <c r="O184" s="133"/>
      <c r="P184" s="394"/>
      <c r="Q184" s="192"/>
      <c r="R184" s="167">
        <v>2.7019999999999999E-2</v>
      </c>
      <c r="S184" s="168"/>
      <c r="T184" s="169">
        <v>1.4066E-2</v>
      </c>
      <c r="U184" s="170"/>
      <c r="V184" s="167">
        <v>8.3899999999999999E-3</v>
      </c>
      <c r="W184" s="168"/>
      <c r="X184" s="167">
        <v>5.274E-3</v>
      </c>
      <c r="Z184" s="132"/>
      <c r="AA184" s="170"/>
      <c r="AB184" s="133"/>
    </row>
    <row r="185" spans="1:28">
      <c r="A185" s="164" t="s">
        <v>297</v>
      </c>
      <c r="B185" s="126">
        <v>811</v>
      </c>
      <c r="C185" s="165"/>
      <c r="D185" s="192"/>
      <c r="E185" s="167">
        <v>6.8252999999999994E-2</v>
      </c>
      <c r="F185" s="168"/>
      <c r="G185" s="169">
        <v>3.7699000000000003E-2</v>
      </c>
      <c r="H185" s="170"/>
      <c r="I185" s="167">
        <v>2.1904E-2</v>
      </c>
      <c r="J185" s="168"/>
      <c r="K185" s="169">
        <v>1.5864E-2</v>
      </c>
      <c r="L185" s="170"/>
      <c r="M185" s="132"/>
      <c r="N185" s="170"/>
      <c r="O185" s="133"/>
      <c r="P185" s="394"/>
      <c r="Q185" s="192"/>
      <c r="R185" s="167">
        <v>0.18573000000000001</v>
      </c>
      <c r="S185" s="168"/>
      <c r="T185" s="169">
        <v>9.6688999999999997E-2</v>
      </c>
      <c r="U185" s="170"/>
      <c r="V185" s="167">
        <v>7.9656000000000005E-2</v>
      </c>
      <c r="W185" s="168"/>
      <c r="X185" s="167">
        <v>5.0074E-2</v>
      </c>
      <c r="Z185" s="132"/>
      <c r="AA185" s="170"/>
      <c r="AB185" s="133"/>
    </row>
    <row r="186" spans="1:28">
      <c r="A186" s="164" t="s">
        <v>298</v>
      </c>
      <c r="B186" s="126">
        <v>812</v>
      </c>
      <c r="C186" s="165"/>
      <c r="D186" s="192"/>
      <c r="E186" s="167">
        <v>0.23761399999999999</v>
      </c>
      <c r="F186" s="168"/>
      <c r="G186" s="169">
        <v>0.131244</v>
      </c>
      <c r="H186" s="170"/>
      <c r="I186" s="167">
        <v>6.6552E-2</v>
      </c>
      <c r="J186" s="168"/>
      <c r="K186" s="169">
        <v>4.8201000000000001E-2</v>
      </c>
      <c r="L186" s="170"/>
      <c r="M186" s="132"/>
      <c r="N186" s="170"/>
      <c r="O186" s="133"/>
      <c r="P186" s="394"/>
      <c r="Q186" s="192"/>
      <c r="R186" s="167">
        <v>0.34100999999999998</v>
      </c>
      <c r="S186" s="168"/>
      <c r="T186" s="169">
        <v>0.17752599999999999</v>
      </c>
      <c r="U186" s="170"/>
      <c r="V186" s="167">
        <v>5.4061999999999999E-2</v>
      </c>
      <c r="W186" s="168"/>
      <c r="X186" s="167">
        <v>3.3985000000000001E-2</v>
      </c>
      <c r="Z186" s="132"/>
      <c r="AA186" s="170"/>
      <c r="AB186" s="133"/>
    </row>
    <row r="187" spans="1:28">
      <c r="A187" s="164" t="s">
        <v>299</v>
      </c>
      <c r="B187" s="126">
        <v>813</v>
      </c>
      <c r="C187" s="165"/>
      <c r="D187" s="192"/>
      <c r="E187" s="167">
        <v>0.24884999999999999</v>
      </c>
      <c r="F187" s="168"/>
      <c r="G187" s="169">
        <v>0.13744999999999999</v>
      </c>
      <c r="H187" s="170"/>
      <c r="I187" s="167">
        <v>2.6609000000000001E-2</v>
      </c>
      <c r="J187" s="168"/>
      <c r="K187" s="169">
        <v>1.9272000000000001E-2</v>
      </c>
      <c r="L187" s="170"/>
      <c r="M187" s="132"/>
      <c r="N187" s="170"/>
      <c r="O187" s="133"/>
      <c r="P187" s="394"/>
      <c r="Q187" s="192"/>
      <c r="R187" s="167">
        <v>0.195997</v>
      </c>
      <c r="S187" s="168"/>
      <c r="T187" s="169">
        <v>0.102034</v>
      </c>
      <c r="U187" s="170"/>
      <c r="V187" s="167">
        <v>8.8944999999999996E-2</v>
      </c>
      <c r="W187" s="168"/>
      <c r="X187" s="167">
        <v>5.5912999999999997E-2</v>
      </c>
      <c r="Z187" s="132"/>
      <c r="AA187" s="170"/>
      <c r="AB187" s="133"/>
    </row>
    <row r="188" spans="1:28">
      <c r="A188" s="164" t="s">
        <v>300</v>
      </c>
      <c r="B188" s="126">
        <v>816</v>
      </c>
      <c r="C188" s="165"/>
      <c r="D188" s="192"/>
      <c r="E188" s="167">
        <v>0.19777900000000001</v>
      </c>
      <c r="F188" s="168"/>
      <c r="G188" s="169">
        <v>0.109241</v>
      </c>
      <c r="H188" s="170"/>
      <c r="I188" s="167">
        <v>4.5421000000000003E-2</v>
      </c>
      <c r="J188" s="168"/>
      <c r="K188" s="169">
        <v>3.2897000000000003E-2</v>
      </c>
      <c r="L188" s="170"/>
      <c r="M188" s="132"/>
      <c r="N188" s="170"/>
      <c r="O188" s="133"/>
      <c r="P188" s="394"/>
      <c r="Q188" s="192"/>
      <c r="R188" s="167">
        <v>0.38535799999999998</v>
      </c>
      <c r="S188" s="168"/>
      <c r="T188" s="169">
        <v>0.20061300000000001</v>
      </c>
      <c r="U188" s="170"/>
      <c r="V188" s="167">
        <v>0.10130400000000001</v>
      </c>
      <c r="W188" s="168"/>
      <c r="X188" s="167">
        <v>6.3682000000000002E-2</v>
      </c>
      <c r="Z188" s="132"/>
      <c r="AA188" s="170"/>
      <c r="AB188" s="133"/>
    </row>
    <row r="189" spans="1:28">
      <c r="A189" s="164" t="s">
        <v>301</v>
      </c>
      <c r="B189" s="126">
        <v>817</v>
      </c>
      <c r="C189" s="165"/>
      <c r="D189" s="192"/>
      <c r="E189" s="167">
        <v>0.21687600000000001</v>
      </c>
      <c r="F189" s="168"/>
      <c r="G189" s="169">
        <v>0.11978900000000001</v>
      </c>
      <c r="H189" s="170"/>
      <c r="I189" s="167">
        <v>4.2011E-2</v>
      </c>
      <c r="J189" s="168"/>
      <c r="K189" s="169">
        <v>3.0426999999999999E-2</v>
      </c>
      <c r="L189" s="170"/>
      <c r="M189" s="132"/>
      <c r="N189" s="170"/>
      <c r="O189" s="133"/>
      <c r="P189" s="394"/>
      <c r="Q189" s="192"/>
      <c r="R189" s="167">
        <v>0.14516499999999999</v>
      </c>
      <c r="S189" s="168"/>
      <c r="T189" s="169">
        <v>7.5570999999999999E-2</v>
      </c>
      <c r="U189" s="170"/>
      <c r="V189" s="167">
        <v>0.14369100000000001</v>
      </c>
      <c r="W189" s="168"/>
      <c r="X189" s="167">
        <v>9.0327000000000005E-2</v>
      </c>
      <c r="Z189" s="132"/>
      <c r="AA189" s="170"/>
      <c r="AB189" s="133"/>
    </row>
    <row r="190" spans="1:28">
      <c r="A190" s="164" t="s">
        <v>302</v>
      </c>
      <c r="B190" s="126">
        <v>818</v>
      </c>
      <c r="C190" s="165"/>
      <c r="D190" s="192"/>
      <c r="E190" s="167">
        <v>7.2400000000000003E-4</v>
      </c>
      <c r="F190" s="168"/>
      <c r="G190" s="169">
        <v>4.0000000000000002E-4</v>
      </c>
      <c r="H190" s="170"/>
      <c r="I190" s="167">
        <v>5.5199999999999997E-4</v>
      </c>
      <c r="J190" s="168"/>
      <c r="K190" s="169">
        <v>4.0000000000000002E-4</v>
      </c>
      <c r="L190" s="170"/>
      <c r="M190" s="132"/>
      <c r="N190" s="170"/>
      <c r="O190" s="133"/>
      <c r="P190" s="394"/>
      <c r="Q190" s="192"/>
      <c r="R190" s="167">
        <v>8.1709999999999994E-3</v>
      </c>
      <c r="S190" s="168"/>
      <c r="T190" s="169">
        <v>4.254E-3</v>
      </c>
      <c r="U190" s="170"/>
      <c r="V190" s="167">
        <v>1.4970000000000001E-3</v>
      </c>
      <c r="W190" s="168"/>
      <c r="X190" s="167">
        <v>9.41E-4</v>
      </c>
      <c r="Z190" s="132"/>
      <c r="AA190" s="170"/>
      <c r="AB190" s="133"/>
    </row>
    <row r="191" spans="1:28">
      <c r="A191" s="164" t="s">
        <v>303</v>
      </c>
      <c r="B191" s="126">
        <v>819</v>
      </c>
      <c r="C191" s="165"/>
      <c r="D191" s="192"/>
      <c r="E191" s="167">
        <v>0.18920400000000001</v>
      </c>
      <c r="F191" s="168"/>
      <c r="G191" s="169">
        <v>0.104505</v>
      </c>
      <c r="H191" s="170"/>
      <c r="I191" s="167">
        <v>1.618E-2</v>
      </c>
      <c r="J191" s="168"/>
      <c r="K191" s="169">
        <v>1.1719E-2</v>
      </c>
      <c r="L191" s="170"/>
      <c r="M191" s="132"/>
      <c r="N191" s="170"/>
      <c r="O191" s="133"/>
      <c r="P191" s="394"/>
      <c r="Q191" s="192"/>
      <c r="R191" s="167">
        <v>0.20388600000000001</v>
      </c>
      <c r="S191" s="168"/>
      <c r="T191" s="169">
        <v>0.106141</v>
      </c>
      <c r="U191" s="170"/>
      <c r="V191" s="167">
        <v>5.6820000000000002E-2</v>
      </c>
      <c r="W191" s="168"/>
      <c r="X191" s="167">
        <v>3.5718E-2</v>
      </c>
      <c r="Z191" s="132"/>
      <c r="AA191" s="170"/>
      <c r="AB191" s="133"/>
    </row>
    <row r="192" spans="1:28">
      <c r="A192" s="164" t="s">
        <v>304</v>
      </c>
      <c r="B192" s="126">
        <v>820</v>
      </c>
      <c r="C192" s="165"/>
      <c r="D192" s="192"/>
      <c r="E192" s="167">
        <v>1.0720240000000001</v>
      </c>
      <c r="F192" s="168"/>
      <c r="G192" s="169">
        <v>0.59212100000000001</v>
      </c>
      <c r="H192" s="170"/>
      <c r="I192" s="167">
        <v>0.44163400000000003</v>
      </c>
      <c r="J192" s="168"/>
      <c r="K192" s="169">
        <v>0.31986100000000001</v>
      </c>
      <c r="L192" s="170"/>
      <c r="M192" s="132"/>
      <c r="N192" s="170"/>
      <c r="O192" s="133"/>
      <c r="P192" s="394"/>
      <c r="Q192" s="192"/>
      <c r="R192" s="167">
        <v>2.3952930000000001</v>
      </c>
      <c r="S192" s="168"/>
      <c r="T192" s="169">
        <v>1.246964</v>
      </c>
      <c r="U192" s="170"/>
      <c r="V192" s="167">
        <v>1.114573</v>
      </c>
      <c r="W192" s="168"/>
      <c r="X192" s="167">
        <v>0.70064499999999996</v>
      </c>
      <c r="Z192" s="132"/>
      <c r="AA192" s="170"/>
      <c r="AB192" s="133"/>
    </row>
    <row r="193" spans="1:28">
      <c r="A193" s="164" t="s">
        <v>305</v>
      </c>
      <c r="B193" s="126">
        <v>823</v>
      </c>
      <c r="C193" s="165"/>
      <c r="D193" s="192"/>
      <c r="E193" s="167">
        <v>1.0577909999999999</v>
      </c>
      <c r="F193" s="168"/>
      <c r="G193" s="169">
        <v>0.58425899999999997</v>
      </c>
      <c r="H193" s="170"/>
      <c r="I193" s="167">
        <v>0.34407399999999999</v>
      </c>
      <c r="J193" s="168"/>
      <c r="K193" s="169">
        <v>0.24920100000000001</v>
      </c>
      <c r="L193" s="170"/>
      <c r="M193" s="132"/>
      <c r="N193" s="170"/>
      <c r="O193" s="133"/>
      <c r="P193" s="394"/>
      <c r="Q193" s="192"/>
      <c r="R193" s="167">
        <v>1.156147</v>
      </c>
      <c r="S193" s="168"/>
      <c r="T193" s="169">
        <v>0.60187800000000002</v>
      </c>
      <c r="U193" s="170"/>
      <c r="V193" s="167">
        <v>0.70083700000000004</v>
      </c>
      <c r="W193" s="168"/>
      <c r="X193" s="167">
        <v>0.44056099999999998</v>
      </c>
      <c r="Z193" s="132"/>
      <c r="AA193" s="170"/>
      <c r="AB193" s="133"/>
    </row>
    <row r="194" spans="1:28">
      <c r="A194" s="164" t="s">
        <v>575</v>
      </c>
      <c r="B194" s="126">
        <v>826</v>
      </c>
      <c r="C194" s="165"/>
      <c r="D194" s="192"/>
      <c r="E194" s="167">
        <v>8.6207000000000006E-2</v>
      </c>
      <c r="F194" s="168"/>
      <c r="G194" s="169">
        <v>4.7614999999999998E-2</v>
      </c>
      <c r="H194" s="170"/>
      <c r="I194" s="167">
        <v>6.2363000000000002E-2</v>
      </c>
      <c r="J194" s="168"/>
      <c r="K194" s="169">
        <v>4.5166999999999999E-2</v>
      </c>
      <c r="L194" s="170"/>
      <c r="M194" s="132"/>
      <c r="N194" s="170"/>
      <c r="O194" s="133"/>
      <c r="P194" s="394"/>
      <c r="Q194" s="192"/>
      <c r="R194" s="167">
        <v>0.24373600000000001</v>
      </c>
      <c r="S194" s="168"/>
      <c r="T194" s="169">
        <v>0.126886</v>
      </c>
      <c r="U194" s="170"/>
      <c r="V194" s="167">
        <v>6.5289E-2</v>
      </c>
      <c r="W194" s="168"/>
      <c r="X194" s="167">
        <v>4.1042000000000002E-2</v>
      </c>
      <c r="Z194" s="132"/>
      <c r="AA194" s="170"/>
      <c r="AB194" s="133"/>
    </row>
    <row r="195" spans="1:28">
      <c r="A195" s="164" t="s">
        <v>306</v>
      </c>
      <c r="B195" s="126">
        <v>827</v>
      </c>
      <c r="C195" s="165"/>
      <c r="D195" s="192"/>
      <c r="E195" s="167">
        <v>2.8106089999999999</v>
      </c>
      <c r="F195" s="168"/>
      <c r="G195" s="169">
        <v>1.5524089999999999</v>
      </c>
      <c r="H195" s="170"/>
      <c r="I195" s="167">
        <v>1.7488729999999999</v>
      </c>
      <c r="J195" s="168"/>
      <c r="K195" s="169">
        <v>1.2666489999999999</v>
      </c>
      <c r="L195" s="170"/>
      <c r="M195" s="132"/>
      <c r="N195" s="170"/>
      <c r="O195" s="133"/>
      <c r="P195" s="394"/>
      <c r="Q195" s="192"/>
      <c r="R195" s="167">
        <v>3.8898640000000002</v>
      </c>
      <c r="S195" s="168"/>
      <c r="T195" s="169">
        <v>2.0250219999999999</v>
      </c>
      <c r="U195" s="170"/>
      <c r="V195" s="167">
        <v>1.7360409999999999</v>
      </c>
      <c r="W195" s="168"/>
      <c r="X195" s="167">
        <v>1.091313</v>
      </c>
      <c r="Z195" s="132"/>
      <c r="AA195" s="170"/>
      <c r="AB195" s="133"/>
    </row>
    <row r="196" spans="1:28">
      <c r="A196" s="164" t="s">
        <v>307</v>
      </c>
      <c r="B196" s="126">
        <v>832</v>
      </c>
      <c r="C196" s="165"/>
      <c r="D196" s="192"/>
      <c r="E196" s="167">
        <v>2.6342000000000001E-2</v>
      </c>
      <c r="F196" s="168"/>
      <c r="G196" s="169">
        <v>1.455E-2</v>
      </c>
      <c r="H196" s="170"/>
      <c r="I196" s="167">
        <v>5.8849999999999996E-3</v>
      </c>
      <c r="J196" s="168"/>
      <c r="K196" s="169">
        <v>4.2620000000000002E-3</v>
      </c>
      <c r="L196" s="170"/>
      <c r="M196" s="132"/>
      <c r="N196" s="170"/>
      <c r="O196" s="133"/>
      <c r="P196" s="394"/>
      <c r="Q196" s="192"/>
      <c r="R196" s="167">
        <v>8.8112999999999997E-2</v>
      </c>
      <c r="S196" s="168"/>
      <c r="T196" s="169">
        <v>4.5871000000000002E-2</v>
      </c>
      <c r="U196" s="170"/>
      <c r="V196" s="167">
        <v>4.6677000000000003E-2</v>
      </c>
      <c r="W196" s="168"/>
      <c r="X196" s="167">
        <v>2.9342E-2</v>
      </c>
      <c r="Z196" s="132"/>
      <c r="AA196" s="170"/>
      <c r="AB196" s="133"/>
    </row>
    <row r="197" spans="1:28">
      <c r="A197" s="164" t="s">
        <v>308</v>
      </c>
      <c r="B197" s="126">
        <v>833</v>
      </c>
      <c r="C197" s="165"/>
      <c r="D197" s="192"/>
      <c r="E197" s="167">
        <v>2.0431000000000001E-2</v>
      </c>
      <c r="F197" s="168"/>
      <c r="G197" s="169">
        <v>1.1285E-2</v>
      </c>
      <c r="H197" s="170"/>
      <c r="I197" s="167">
        <v>3.9519999999999998E-3</v>
      </c>
      <c r="J197" s="168"/>
      <c r="K197" s="169">
        <v>2.862E-3</v>
      </c>
      <c r="L197" s="170"/>
      <c r="M197" s="132"/>
      <c r="N197" s="170"/>
      <c r="O197" s="133"/>
      <c r="P197" s="394"/>
      <c r="Q197" s="192"/>
      <c r="R197" s="167">
        <v>2.5264999999999999E-2</v>
      </c>
      <c r="S197" s="168"/>
      <c r="T197" s="169">
        <v>1.3153E-2</v>
      </c>
      <c r="U197" s="170"/>
      <c r="V197" s="167">
        <v>1.6545000000000001E-2</v>
      </c>
      <c r="W197" s="168"/>
      <c r="X197" s="167">
        <v>1.0401000000000001E-2</v>
      </c>
      <c r="Z197" s="132"/>
      <c r="AA197" s="170"/>
      <c r="AB197" s="133"/>
    </row>
    <row r="198" spans="1:28">
      <c r="A198" s="164" t="s">
        <v>309</v>
      </c>
      <c r="B198" s="126">
        <v>834</v>
      </c>
      <c r="C198" s="165"/>
      <c r="D198" s="192"/>
      <c r="E198" s="167">
        <v>0.77105800000000002</v>
      </c>
      <c r="F198" s="168"/>
      <c r="G198" s="169">
        <v>0.42588500000000001</v>
      </c>
      <c r="H198" s="170"/>
      <c r="I198" s="167">
        <v>0.20357600000000001</v>
      </c>
      <c r="J198" s="168"/>
      <c r="K198" s="169">
        <v>0.14744299999999999</v>
      </c>
      <c r="L198" s="170"/>
      <c r="M198" s="132"/>
      <c r="N198" s="170"/>
      <c r="O198" s="133"/>
      <c r="P198" s="394"/>
      <c r="Q198" s="192"/>
      <c r="R198" s="167">
        <v>0.793632</v>
      </c>
      <c r="S198" s="168"/>
      <c r="T198" s="169">
        <v>0.41315600000000002</v>
      </c>
      <c r="U198" s="170"/>
      <c r="V198" s="167">
        <v>0.18240999999999999</v>
      </c>
      <c r="W198" s="168"/>
      <c r="X198" s="167">
        <v>0.11466700000000001</v>
      </c>
      <c r="Z198" s="132"/>
      <c r="AA198" s="170"/>
      <c r="AB198" s="133"/>
    </row>
    <row r="199" spans="1:28">
      <c r="A199" s="164" t="s">
        <v>310</v>
      </c>
      <c r="B199" s="126">
        <v>835</v>
      </c>
      <c r="C199" s="165"/>
      <c r="D199" s="192"/>
      <c r="E199" s="167">
        <v>7.2400000000000003E-4</v>
      </c>
      <c r="F199" s="168"/>
      <c r="G199" s="169">
        <v>4.0000000000000002E-4</v>
      </c>
      <c r="H199" s="170"/>
      <c r="I199" s="167">
        <v>8.0999999999999996E-3</v>
      </c>
      <c r="J199" s="168"/>
      <c r="K199" s="169">
        <v>5.8669999999999998E-3</v>
      </c>
      <c r="L199" s="170"/>
      <c r="M199" s="132"/>
      <c r="N199" s="170"/>
      <c r="O199" s="133"/>
      <c r="P199" s="394"/>
      <c r="Q199" s="192"/>
      <c r="R199" s="167">
        <v>1.2048E-2</v>
      </c>
      <c r="S199" s="168"/>
      <c r="T199" s="169">
        <v>6.2719999999999998E-3</v>
      </c>
      <c r="U199" s="170"/>
      <c r="V199" s="167">
        <v>6.3599999999999996E-4</v>
      </c>
      <c r="W199" s="168"/>
      <c r="X199" s="167">
        <v>4.0000000000000002E-4</v>
      </c>
      <c r="Z199" s="132"/>
      <c r="AA199" s="170"/>
      <c r="AB199" s="133"/>
    </row>
    <row r="200" spans="1:28">
      <c r="A200" s="164" t="s">
        <v>311</v>
      </c>
      <c r="B200" s="126">
        <v>836</v>
      </c>
      <c r="C200" s="165"/>
      <c r="D200" s="192"/>
      <c r="E200" s="167">
        <v>0.28553299999999998</v>
      </c>
      <c r="F200" s="168"/>
      <c r="G200" s="169">
        <v>0.15771099999999999</v>
      </c>
      <c r="H200" s="170"/>
      <c r="I200" s="167">
        <v>2.3892E-2</v>
      </c>
      <c r="J200" s="168"/>
      <c r="K200" s="169">
        <v>1.7304E-2</v>
      </c>
      <c r="L200" s="170"/>
      <c r="M200" s="132"/>
      <c r="N200" s="170"/>
      <c r="O200" s="133"/>
      <c r="P200" s="394"/>
      <c r="Q200" s="192"/>
      <c r="R200" s="167">
        <v>0.54566199999999998</v>
      </c>
      <c r="S200" s="168"/>
      <c r="T200" s="169">
        <v>0.28406599999999999</v>
      </c>
      <c r="U200" s="170"/>
      <c r="V200" s="167">
        <v>0.18881000000000001</v>
      </c>
      <c r="W200" s="168"/>
      <c r="X200" s="167">
        <v>0.11869</v>
      </c>
      <c r="Z200" s="132"/>
      <c r="AA200" s="170"/>
      <c r="AB200" s="133"/>
    </row>
    <row r="201" spans="1:28">
      <c r="A201" s="164" t="s">
        <v>312</v>
      </c>
      <c r="B201" s="126">
        <v>838</v>
      </c>
      <c r="C201" s="165">
        <v>490</v>
      </c>
      <c r="D201" s="192"/>
      <c r="E201" s="167"/>
      <c r="F201" s="168"/>
      <c r="G201" s="169"/>
      <c r="H201" s="170"/>
      <c r="I201" s="167"/>
      <c r="J201" s="168"/>
      <c r="K201" s="169"/>
      <c r="L201" s="170"/>
      <c r="M201" s="132"/>
      <c r="N201" s="170"/>
      <c r="O201" s="133"/>
      <c r="P201" s="394"/>
      <c r="Q201" s="192"/>
      <c r="R201" s="167"/>
      <c r="S201" s="168"/>
      <c r="T201" s="169"/>
      <c r="U201" s="170"/>
      <c r="V201" s="167"/>
      <c r="W201" s="168"/>
      <c r="X201" s="167"/>
      <c r="Z201" s="132"/>
      <c r="AA201" s="170"/>
      <c r="AB201" s="133"/>
    </row>
    <row r="202" spans="1:28">
      <c r="A202" s="164" t="s">
        <v>313</v>
      </c>
      <c r="B202" s="126">
        <v>839</v>
      </c>
      <c r="C202" s="165"/>
      <c r="D202" s="192"/>
      <c r="E202" s="167">
        <v>0.49737199999999998</v>
      </c>
      <c r="F202" s="168"/>
      <c r="G202" s="169">
        <v>0.27471800000000002</v>
      </c>
      <c r="H202" s="170"/>
      <c r="I202" s="167">
        <v>0.100129</v>
      </c>
      <c r="J202" s="168"/>
      <c r="K202" s="169">
        <v>7.2520000000000001E-2</v>
      </c>
      <c r="L202" s="170"/>
      <c r="M202" s="132"/>
      <c r="N202" s="170"/>
      <c r="O202" s="133"/>
      <c r="P202" s="394"/>
      <c r="Q202" s="192"/>
      <c r="R202" s="167">
        <v>0.53767699999999996</v>
      </c>
      <c r="S202" s="168"/>
      <c r="T202" s="169">
        <v>0.27990900000000002</v>
      </c>
      <c r="U202" s="170"/>
      <c r="V202" s="167">
        <v>0.26014300000000001</v>
      </c>
      <c r="W202" s="168"/>
      <c r="X202" s="167">
        <v>0.16353200000000001</v>
      </c>
      <c r="Z202" s="132"/>
      <c r="AA202" s="170"/>
      <c r="AB202" s="133"/>
    </row>
    <row r="203" spans="1:28">
      <c r="A203" s="164" t="s">
        <v>314</v>
      </c>
      <c r="B203" s="126">
        <v>840</v>
      </c>
      <c r="C203" s="165"/>
      <c r="D203" s="192"/>
      <c r="E203" s="167">
        <v>0.25896999999999998</v>
      </c>
      <c r="F203" s="168"/>
      <c r="G203" s="169">
        <v>0.143039</v>
      </c>
      <c r="H203" s="170"/>
      <c r="I203" s="167">
        <v>0.10192900000000001</v>
      </c>
      <c r="J203" s="168"/>
      <c r="K203" s="169">
        <v>7.3824000000000001E-2</v>
      </c>
      <c r="L203" s="170"/>
      <c r="M203" s="132"/>
      <c r="N203" s="170"/>
      <c r="O203" s="133"/>
      <c r="P203" s="394"/>
      <c r="Q203" s="192"/>
      <c r="R203" s="167">
        <v>0.33055299999999999</v>
      </c>
      <c r="S203" s="168"/>
      <c r="T203" s="169">
        <v>0.17208200000000001</v>
      </c>
      <c r="U203" s="170"/>
      <c r="V203" s="167">
        <v>0.167129</v>
      </c>
      <c r="W203" s="168"/>
      <c r="X203" s="167">
        <v>0.105061</v>
      </c>
      <c r="Z203" s="132"/>
      <c r="AA203" s="170"/>
      <c r="AB203" s="133"/>
    </row>
    <row r="204" spans="1:28">
      <c r="A204" s="164" t="s">
        <v>315</v>
      </c>
      <c r="B204" s="126">
        <v>841</v>
      </c>
      <c r="C204" s="165"/>
      <c r="D204" s="192"/>
      <c r="E204" s="167">
        <v>0.34917500000000001</v>
      </c>
      <c r="F204" s="168"/>
      <c r="G204" s="169">
        <v>0.19286300000000001</v>
      </c>
      <c r="H204" s="170"/>
      <c r="I204" s="167">
        <v>5.7844E-2</v>
      </c>
      <c r="J204" s="168"/>
      <c r="K204" s="169">
        <v>4.1894000000000001E-2</v>
      </c>
      <c r="L204" s="170"/>
      <c r="M204" s="132"/>
      <c r="N204" s="170"/>
      <c r="O204" s="133"/>
      <c r="P204" s="394"/>
      <c r="Q204" s="192"/>
      <c r="R204" s="167">
        <v>0.30262099999999997</v>
      </c>
      <c r="S204" s="168"/>
      <c r="T204" s="169">
        <v>0.15754099999999999</v>
      </c>
      <c r="U204" s="170"/>
      <c r="V204" s="167">
        <v>0.17715500000000001</v>
      </c>
      <c r="W204" s="168"/>
      <c r="X204" s="167">
        <v>0.111363</v>
      </c>
      <c r="Z204" s="132"/>
      <c r="AA204" s="170"/>
      <c r="AB204" s="133"/>
    </row>
    <row r="205" spans="1:28">
      <c r="A205" s="164" t="s">
        <v>316</v>
      </c>
      <c r="B205" s="126">
        <v>843</v>
      </c>
      <c r="C205" s="165"/>
      <c r="D205" s="192"/>
      <c r="E205" s="167">
        <v>2.2726E-2</v>
      </c>
      <c r="F205" s="168"/>
      <c r="G205" s="169">
        <v>1.2552000000000001E-2</v>
      </c>
      <c r="H205" s="170"/>
      <c r="I205" s="167">
        <v>1.1032999999999999E-2</v>
      </c>
      <c r="J205" s="168"/>
      <c r="K205" s="169">
        <v>7.9909999999999998E-3</v>
      </c>
      <c r="L205" s="170"/>
      <c r="M205" s="132"/>
      <c r="N205" s="170"/>
      <c r="O205" s="133"/>
      <c r="P205" s="394"/>
      <c r="Q205" s="192"/>
      <c r="R205" s="167">
        <v>0.116241</v>
      </c>
      <c r="S205" s="168"/>
      <c r="T205" s="169">
        <v>6.0513999999999998E-2</v>
      </c>
      <c r="U205" s="170"/>
      <c r="V205" s="167">
        <v>3.5035999999999998E-2</v>
      </c>
      <c r="W205" s="168"/>
      <c r="X205" s="167">
        <v>2.2023999999999998E-2</v>
      </c>
      <c r="Z205" s="132"/>
      <c r="AA205" s="170"/>
      <c r="AB205" s="133"/>
    </row>
    <row r="206" spans="1:28">
      <c r="A206" s="164" t="s">
        <v>317</v>
      </c>
      <c r="B206" s="126">
        <v>846</v>
      </c>
      <c r="C206" s="165"/>
      <c r="D206" s="192"/>
      <c r="E206" s="167">
        <v>0.10173699999999999</v>
      </c>
      <c r="F206" s="168"/>
      <c r="G206" s="169">
        <v>5.6193E-2</v>
      </c>
      <c r="H206" s="170"/>
      <c r="I206" s="167">
        <v>2.3115E-2</v>
      </c>
      <c r="J206" s="168"/>
      <c r="K206" s="169">
        <v>1.6740999999999999E-2</v>
      </c>
      <c r="L206" s="170"/>
      <c r="M206" s="132"/>
      <c r="N206" s="170"/>
      <c r="O206" s="133"/>
      <c r="P206" s="394"/>
      <c r="Q206" s="192"/>
      <c r="R206" s="167">
        <v>0.16305900000000001</v>
      </c>
      <c r="S206" s="168"/>
      <c r="T206" s="169">
        <v>8.4887000000000004E-2</v>
      </c>
      <c r="U206" s="170"/>
      <c r="V206" s="167">
        <v>1.6182999999999999E-2</v>
      </c>
      <c r="W206" s="168"/>
      <c r="X206" s="167">
        <v>1.0173E-2</v>
      </c>
      <c r="Z206" s="132"/>
      <c r="AA206" s="170"/>
      <c r="AB206" s="133"/>
    </row>
    <row r="207" spans="1:28">
      <c r="A207" s="164" t="s">
        <v>318</v>
      </c>
      <c r="B207" s="126">
        <v>849</v>
      </c>
      <c r="C207" s="165">
        <v>490</v>
      </c>
      <c r="D207" s="192"/>
      <c r="E207" s="167"/>
      <c r="F207" s="168"/>
      <c r="G207" s="169"/>
      <c r="H207" s="170"/>
      <c r="I207" s="167"/>
      <c r="J207" s="168"/>
      <c r="K207" s="169"/>
      <c r="L207" s="170"/>
      <c r="M207" s="132"/>
      <c r="N207" s="170"/>
      <c r="O207" s="133"/>
      <c r="P207" s="394"/>
      <c r="Q207" s="192"/>
      <c r="R207" s="167"/>
      <c r="S207" s="168"/>
      <c r="T207" s="169"/>
      <c r="U207" s="170"/>
      <c r="V207" s="167"/>
      <c r="W207" s="168"/>
      <c r="X207" s="167"/>
      <c r="Z207" s="132"/>
      <c r="AA207" s="170"/>
      <c r="AB207" s="133"/>
    </row>
    <row r="208" spans="1:28">
      <c r="A208" s="164" t="s">
        <v>319</v>
      </c>
      <c r="B208" s="126">
        <v>850</v>
      </c>
      <c r="C208" s="165"/>
      <c r="D208" s="192"/>
      <c r="E208" s="167">
        <v>0.205149</v>
      </c>
      <c r="F208" s="168"/>
      <c r="G208" s="169">
        <v>0.113312</v>
      </c>
      <c r="H208" s="170"/>
      <c r="I208" s="167">
        <v>0.17980199999999999</v>
      </c>
      <c r="J208" s="168"/>
      <c r="K208" s="169">
        <v>0.13022400000000001</v>
      </c>
      <c r="L208" s="170"/>
      <c r="M208" s="132"/>
      <c r="N208" s="170"/>
      <c r="O208" s="133"/>
      <c r="P208" s="394"/>
      <c r="Q208" s="192"/>
      <c r="R208" s="167">
        <v>0.516177</v>
      </c>
      <c r="S208" s="168"/>
      <c r="T208" s="169">
        <v>0.26871600000000001</v>
      </c>
      <c r="U208" s="170"/>
      <c r="V208" s="167">
        <v>0.28918199999999999</v>
      </c>
      <c r="W208" s="168"/>
      <c r="X208" s="167">
        <v>0.181786</v>
      </c>
      <c r="Z208" s="132"/>
      <c r="AA208" s="170"/>
      <c r="AB208" s="133"/>
    </row>
    <row r="209" spans="1:28">
      <c r="A209" s="164" t="s">
        <v>320</v>
      </c>
      <c r="B209" s="126">
        <v>851</v>
      </c>
      <c r="C209" s="165"/>
      <c r="D209" s="192"/>
      <c r="E209" s="167">
        <v>7.2400000000000003E-4</v>
      </c>
      <c r="F209" s="168"/>
      <c r="G209" s="169">
        <v>4.0000000000000002E-4</v>
      </c>
      <c r="H209" s="170"/>
      <c r="I209" s="167">
        <v>5.5199999999999997E-4</v>
      </c>
      <c r="J209" s="168"/>
      <c r="K209" s="169">
        <v>4.0000000000000002E-4</v>
      </c>
      <c r="L209" s="170"/>
      <c r="M209" s="132"/>
      <c r="N209" s="170"/>
      <c r="O209" s="133"/>
      <c r="P209" s="394"/>
      <c r="Q209" s="192"/>
      <c r="R209" s="167">
        <v>3.6645999999999998E-2</v>
      </c>
      <c r="S209" s="168"/>
      <c r="T209" s="169">
        <v>1.9078000000000001E-2</v>
      </c>
      <c r="U209" s="170"/>
      <c r="V209" s="167">
        <v>1.7292999999999999E-2</v>
      </c>
      <c r="W209" s="168"/>
      <c r="X209" s="167">
        <v>1.0871E-2</v>
      </c>
      <c r="Z209" s="132"/>
      <c r="AA209" s="170"/>
      <c r="AB209" s="133"/>
    </row>
    <row r="210" spans="1:28">
      <c r="A210" s="164" t="s">
        <v>321</v>
      </c>
      <c r="B210" s="126">
        <v>852</v>
      </c>
      <c r="C210" s="165"/>
      <c r="D210" s="192"/>
      <c r="E210" s="167">
        <v>8.0880999999999995E-2</v>
      </c>
      <c r="F210" s="168"/>
      <c r="G210" s="169">
        <v>4.4673999999999998E-2</v>
      </c>
      <c r="H210" s="170"/>
      <c r="I210" s="167">
        <v>3.3500000000000001E-3</v>
      </c>
      <c r="J210" s="168"/>
      <c r="K210" s="169">
        <v>2.4260000000000002E-3</v>
      </c>
      <c r="L210" s="170"/>
      <c r="M210" s="132"/>
      <c r="N210" s="170"/>
      <c r="O210" s="133"/>
      <c r="P210" s="394"/>
      <c r="Q210" s="192"/>
      <c r="R210" s="167">
        <v>3.7748999999999998E-2</v>
      </c>
      <c r="S210" s="168"/>
      <c r="T210" s="169">
        <v>1.9651999999999999E-2</v>
      </c>
      <c r="U210" s="170"/>
      <c r="V210" s="167">
        <v>1.0558E-2</v>
      </c>
      <c r="W210" s="168"/>
      <c r="X210" s="167">
        <v>6.6369999999999997E-3</v>
      </c>
      <c r="Z210" s="132"/>
      <c r="AA210" s="170"/>
      <c r="AB210" s="133"/>
    </row>
    <row r="211" spans="1:28">
      <c r="A211" s="164" t="s">
        <v>322</v>
      </c>
      <c r="B211" s="126">
        <v>853</v>
      </c>
      <c r="C211" s="165"/>
      <c r="D211" s="192"/>
      <c r="E211" s="167">
        <v>7.2400000000000003E-4</v>
      </c>
      <c r="F211" s="168"/>
      <c r="G211" s="169">
        <v>4.0000000000000002E-4</v>
      </c>
      <c r="H211" s="170"/>
      <c r="I211" s="167">
        <v>5.5199999999999997E-4</v>
      </c>
      <c r="J211" s="168"/>
      <c r="K211" s="169">
        <v>4.0000000000000002E-4</v>
      </c>
      <c r="L211" s="170"/>
      <c r="M211" s="132"/>
      <c r="N211" s="170"/>
      <c r="O211" s="133"/>
      <c r="P211" s="394"/>
      <c r="Q211" s="192"/>
      <c r="R211" s="167">
        <v>1.6407999999999999E-2</v>
      </c>
      <c r="S211" s="168"/>
      <c r="T211" s="169">
        <v>8.5419999999999992E-3</v>
      </c>
      <c r="U211" s="170"/>
      <c r="V211" s="167">
        <v>4.4819999999999999E-3</v>
      </c>
      <c r="W211" s="168"/>
      <c r="X211" s="167">
        <v>2.8170000000000001E-3</v>
      </c>
      <c r="Z211" s="132"/>
      <c r="AA211" s="170"/>
      <c r="AB211" s="133"/>
    </row>
    <row r="212" spans="1:28">
      <c r="A212" s="164" t="s">
        <v>323</v>
      </c>
      <c r="B212" s="126">
        <v>855</v>
      </c>
      <c r="C212" s="165"/>
      <c r="D212" s="192"/>
      <c r="E212" s="167">
        <v>0.11866</v>
      </c>
      <c r="F212" s="168"/>
      <c r="G212" s="169">
        <v>6.5541000000000002E-2</v>
      </c>
      <c r="H212" s="170"/>
      <c r="I212" s="167">
        <v>4.4651000000000003E-2</v>
      </c>
      <c r="J212" s="168"/>
      <c r="K212" s="169">
        <v>3.2339E-2</v>
      </c>
      <c r="L212" s="170"/>
      <c r="M212" s="132"/>
      <c r="N212" s="170"/>
      <c r="O212" s="133"/>
      <c r="P212" s="394"/>
      <c r="Q212" s="192"/>
      <c r="R212" s="167">
        <v>0.194747</v>
      </c>
      <c r="S212" s="168"/>
      <c r="T212" s="169">
        <v>0.101383</v>
      </c>
      <c r="U212" s="170"/>
      <c r="V212" s="167">
        <v>6.1464999999999999E-2</v>
      </c>
      <c r="W212" s="168"/>
      <c r="X212" s="167">
        <v>3.8637999999999999E-2</v>
      </c>
      <c r="Z212" s="132"/>
      <c r="AA212" s="170"/>
      <c r="AB212" s="133"/>
    </row>
    <row r="213" spans="1:28">
      <c r="A213" s="164" t="s">
        <v>324</v>
      </c>
      <c r="B213" s="126">
        <v>856</v>
      </c>
      <c r="C213" s="165"/>
      <c r="D213" s="192"/>
      <c r="E213" s="167">
        <v>2.9544999999999998E-2</v>
      </c>
      <c r="F213" s="168"/>
      <c r="G213" s="169">
        <v>1.6319E-2</v>
      </c>
      <c r="H213" s="170"/>
      <c r="I213" s="167">
        <v>8.5649999999999997E-3</v>
      </c>
      <c r="J213" s="168"/>
      <c r="K213" s="169">
        <v>6.2030000000000002E-3</v>
      </c>
      <c r="L213" s="170"/>
      <c r="M213" s="132"/>
      <c r="N213" s="170"/>
      <c r="O213" s="133"/>
      <c r="P213" s="394"/>
      <c r="Q213" s="192"/>
      <c r="R213" s="167">
        <v>3.0144000000000001E-2</v>
      </c>
      <c r="S213" s="168"/>
      <c r="T213" s="169">
        <v>1.5692999999999999E-2</v>
      </c>
      <c r="U213" s="170"/>
      <c r="V213" s="167">
        <v>2.6738999999999999E-2</v>
      </c>
      <c r="W213" s="168"/>
      <c r="X213" s="167">
        <v>1.6809000000000001E-2</v>
      </c>
      <c r="Z213" s="132"/>
      <c r="AA213" s="170"/>
      <c r="AB213" s="133"/>
    </row>
    <row r="214" spans="1:28">
      <c r="A214" s="164" t="s">
        <v>325</v>
      </c>
      <c r="B214" s="126">
        <v>858</v>
      </c>
      <c r="C214" s="165"/>
      <c r="D214" s="192"/>
      <c r="E214" s="167">
        <v>7.2110000000000004E-3</v>
      </c>
      <c r="F214" s="168"/>
      <c r="G214" s="169">
        <v>3.9830000000000004E-3</v>
      </c>
      <c r="H214" s="170"/>
      <c r="I214" s="167">
        <v>7.9000000000000008E-3</v>
      </c>
      <c r="J214" s="168"/>
      <c r="K214" s="169">
        <v>5.7219999999999997E-3</v>
      </c>
      <c r="L214" s="170"/>
      <c r="M214" s="132"/>
      <c r="N214" s="170"/>
      <c r="O214" s="133"/>
      <c r="P214" s="394"/>
      <c r="Q214" s="192"/>
      <c r="R214" s="167">
        <v>2.7802E-2</v>
      </c>
      <c r="S214" s="168"/>
      <c r="T214" s="169">
        <v>1.4473E-2</v>
      </c>
      <c r="U214" s="170"/>
      <c r="V214" s="167">
        <v>1.5473000000000001E-2</v>
      </c>
      <c r="W214" s="168"/>
      <c r="X214" s="167">
        <v>9.7269999999999995E-3</v>
      </c>
      <c r="Z214" s="132"/>
      <c r="AA214" s="170"/>
      <c r="AB214" s="133"/>
    </row>
    <row r="215" spans="1:28">
      <c r="A215" s="164" t="s">
        <v>326</v>
      </c>
      <c r="B215" s="126">
        <v>862</v>
      </c>
      <c r="C215" s="165"/>
      <c r="D215" s="192"/>
      <c r="E215" s="167">
        <v>0.13727300000000001</v>
      </c>
      <c r="F215" s="168"/>
      <c r="G215" s="169">
        <v>7.5821E-2</v>
      </c>
      <c r="H215" s="170"/>
      <c r="I215" s="167">
        <v>2.3292E-2</v>
      </c>
      <c r="J215" s="168"/>
      <c r="K215" s="169">
        <v>1.687E-2</v>
      </c>
      <c r="L215" s="170"/>
      <c r="M215" s="132"/>
      <c r="N215" s="170"/>
      <c r="O215" s="133"/>
      <c r="P215" s="394"/>
      <c r="Q215" s="192"/>
      <c r="R215" s="167">
        <v>7.4376999999999999E-2</v>
      </c>
      <c r="S215" s="168"/>
      <c r="T215" s="169">
        <v>3.8719999999999997E-2</v>
      </c>
      <c r="U215" s="170"/>
      <c r="V215" s="167">
        <v>1.4218E-2</v>
      </c>
      <c r="W215" s="168"/>
      <c r="X215" s="167">
        <v>8.9379999999999998E-3</v>
      </c>
      <c r="Z215" s="132"/>
      <c r="AA215" s="170"/>
      <c r="AB215" s="133"/>
    </row>
    <row r="216" spans="1:28">
      <c r="A216" s="164" t="s">
        <v>327</v>
      </c>
      <c r="B216" s="126">
        <v>865</v>
      </c>
      <c r="C216" s="165"/>
      <c r="D216" s="192"/>
      <c r="E216" s="167">
        <v>7.2400000000000003E-4</v>
      </c>
      <c r="F216" s="168"/>
      <c r="G216" s="169">
        <v>4.0000000000000002E-4</v>
      </c>
      <c r="H216" s="170"/>
      <c r="I216" s="167">
        <v>5.5199999999999997E-4</v>
      </c>
      <c r="J216" s="168"/>
      <c r="K216" s="169">
        <v>4.0000000000000002E-4</v>
      </c>
      <c r="L216" s="170"/>
      <c r="M216" s="132"/>
      <c r="N216" s="170"/>
      <c r="O216" s="133"/>
      <c r="P216" s="394"/>
      <c r="Q216" s="192"/>
      <c r="R216" s="167">
        <v>7.6800000000000002E-4</v>
      </c>
      <c r="S216" s="168"/>
      <c r="T216" s="169">
        <v>4.0000000000000002E-4</v>
      </c>
      <c r="U216" s="170"/>
      <c r="V216" s="167">
        <v>4.4559999999999999E-3</v>
      </c>
      <c r="W216" s="168"/>
      <c r="X216" s="167">
        <v>2.8010000000000001E-3</v>
      </c>
      <c r="Z216" s="132"/>
      <c r="AA216" s="170"/>
      <c r="AB216" s="133"/>
    </row>
    <row r="217" spans="1:28">
      <c r="A217" s="164" t="s">
        <v>328</v>
      </c>
      <c r="B217" s="126">
        <v>868</v>
      </c>
      <c r="C217" s="165"/>
      <c r="D217" s="192"/>
      <c r="E217" s="167">
        <v>2.9789999999999999E-3</v>
      </c>
      <c r="F217" s="168"/>
      <c r="G217" s="169">
        <v>1.645E-3</v>
      </c>
      <c r="H217" s="170"/>
      <c r="I217" s="167">
        <v>5.5199999999999997E-4</v>
      </c>
      <c r="J217" s="168"/>
      <c r="K217" s="169">
        <v>4.0000000000000002E-4</v>
      </c>
      <c r="L217" s="170"/>
      <c r="M217" s="132"/>
      <c r="N217" s="170"/>
      <c r="O217" s="133"/>
      <c r="P217" s="394"/>
      <c r="Q217" s="192"/>
      <c r="R217" s="167">
        <v>1.217E-3</v>
      </c>
      <c r="S217" s="168"/>
      <c r="T217" s="169">
        <v>6.3400000000000001E-4</v>
      </c>
      <c r="U217" s="170"/>
      <c r="V217" s="167">
        <v>1.5410000000000001E-3</v>
      </c>
      <c r="W217" s="168"/>
      <c r="X217" s="167">
        <v>9.6900000000000003E-4</v>
      </c>
      <c r="Z217" s="132"/>
      <c r="AA217" s="170"/>
      <c r="AB217" s="133"/>
    </row>
    <row r="218" spans="1:28">
      <c r="A218" s="164" t="s">
        <v>329</v>
      </c>
      <c r="B218" s="126">
        <v>870</v>
      </c>
      <c r="C218" s="165"/>
      <c r="D218" s="192"/>
      <c r="E218" s="167">
        <v>0.24212700000000001</v>
      </c>
      <c r="F218" s="168"/>
      <c r="G218" s="169">
        <v>0.13373599999999999</v>
      </c>
      <c r="H218" s="170"/>
      <c r="I218" s="167">
        <v>6.0512000000000003E-2</v>
      </c>
      <c r="J218" s="168"/>
      <c r="K218" s="169">
        <v>4.3826999999999998E-2</v>
      </c>
      <c r="L218" s="170"/>
      <c r="M218" s="132"/>
      <c r="N218" s="170"/>
      <c r="O218" s="133"/>
      <c r="P218" s="394"/>
      <c r="Q218" s="192"/>
      <c r="R218" s="167">
        <v>0.221277</v>
      </c>
      <c r="S218" s="168"/>
      <c r="T218" s="169">
        <v>0.115194</v>
      </c>
      <c r="U218" s="170"/>
      <c r="V218" s="167">
        <v>4.6529000000000001E-2</v>
      </c>
      <c r="W218" s="168"/>
      <c r="X218" s="167">
        <v>2.9249000000000001E-2</v>
      </c>
      <c r="Z218" s="132"/>
      <c r="AA218" s="170"/>
      <c r="AB218" s="133"/>
    </row>
    <row r="219" spans="1:28">
      <c r="A219" s="164" t="s">
        <v>330</v>
      </c>
      <c r="B219" s="126">
        <v>871</v>
      </c>
      <c r="C219" s="165"/>
      <c r="D219" s="192"/>
      <c r="E219" s="167">
        <v>0.22933600000000001</v>
      </c>
      <c r="F219" s="168"/>
      <c r="G219" s="169">
        <v>0.12667100000000001</v>
      </c>
      <c r="H219" s="170"/>
      <c r="I219" s="167">
        <v>9.2340000000000005E-2</v>
      </c>
      <c r="J219" s="168"/>
      <c r="K219" s="169">
        <v>6.6878999999999994E-2</v>
      </c>
      <c r="L219" s="170"/>
      <c r="M219" s="132"/>
      <c r="N219" s="170"/>
      <c r="O219" s="133"/>
      <c r="P219" s="394"/>
      <c r="Q219" s="192"/>
      <c r="R219" s="167">
        <v>0.27547700000000003</v>
      </c>
      <c r="S219" s="168"/>
      <c r="T219" s="169">
        <v>0.14341000000000001</v>
      </c>
      <c r="U219" s="170"/>
      <c r="V219" s="167">
        <v>0.112817</v>
      </c>
      <c r="W219" s="168"/>
      <c r="X219" s="167">
        <v>7.0918999999999996E-2</v>
      </c>
      <c r="Z219" s="132"/>
      <c r="AA219" s="170"/>
      <c r="AB219" s="133"/>
    </row>
    <row r="220" spans="1:28">
      <c r="A220" s="164" t="s">
        <v>602</v>
      </c>
      <c r="B220" s="126">
        <v>872</v>
      </c>
      <c r="C220" s="165"/>
      <c r="D220" s="192"/>
      <c r="E220" s="167">
        <v>5.1599999999999997E-3</v>
      </c>
      <c r="F220" s="168"/>
      <c r="G220" s="169">
        <v>2.8500000000000001E-3</v>
      </c>
      <c r="H220" s="170"/>
      <c r="I220" s="167">
        <v>2.078E-3</v>
      </c>
      <c r="J220" s="168"/>
      <c r="K220" s="169">
        <v>1.505E-3</v>
      </c>
      <c r="L220" s="170"/>
      <c r="M220" s="132"/>
      <c r="N220" s="170"/>
      <c r="O220" s="133"/>
      <c r="P220" s="394"/>
      <c r="Q220" s="192"/>
      <c r="R220" s="167">
        <v>6.1970000000000003E-3</v>
      </c>
      <c r="S220" s="168"/>
      <c r="T220" s="169">
        <v>3.2260000000000001E-3</v>
      </c>
      <c r="U220" s="170"/>
      <c r="V220" s="167">
        <v>2.5379999999999999E-3</v>
      </c>
      <c r="W220" s="168"/>
      <c r="X220" s="167">
        <v>1.5950000000000001E-3</v>
      </c>
      <c r="Z220" s="132"/>
      <c r="AA220" s="170"/>
      <c r="AB220" s="133"/>
    </row>
    <row r="221" spans="1:28">
      <c r="A221" s="164" t="s">
        <v>331</v>
      </c>
      <c r="B221" s="126">
        <v>873</v>
      </c>
      <c r="C221" s="165"/>
      <c r="D221" s="192"/>
      <c r="E221" s="167">
        <v>0.19219900000000001</v>
      </c>
      <c r="F221" s="168"/>
      <c r="G221" s="169">
        <v>0.106159</v>
      </c>
      <c r="H221" s="170"/>
      <c r="I221" s="167">
        <v>1.2557E-2</v>
      </c>
      <c r="J221" s="168"/>
      <c r="K221" s="169">
        <v>9.0950000000000007E-3</v>
      </c>
      <c r="L221" s="170"/>
      <c r="M221" s="132"/>
      <c r="N221" s="170"/>
      <c r="O221" s="133"/>
      <c r="P221" s="394"/>
      <c r="Q221" s="192"/>
      <c r="R221" s="167">
        <v>7.3752999999999999E-2</v>
      </c>
      <c r="S221" s="168"/>
      <c r="T221" s="169">
        <v>3.8394999999999999E-2</v>
      </c>
      <c r="U221" s="170"/>
      <c r="V221" s="167">
        <v>6.5821000000000005E-2</v>
      </c>
      <c r="W221" s="168"/>
      <c r="X221" s="167">
        <v>4.1376999999999997E-2</v>
      </c>
      <c r="Z221" s="132"/>
      <c r="AA221" s="170"/>
      <c r="AB221" s="133"/>
    </row>
    <row r="222" spans="1:28">
      <c r="A222" s="164" t="s">
        <v>332</v>
      </c>
      <c r="B222" s="126">
        <v>876</v>
      </c>
      <c r="C222" s="165"/>
      <c r="D222" s="192"/>
      <c r="E222" s="167">
        <v>0.18583</v>
      </c>
      <c r="F222" s="168"/>
      <c r="G222" s="169">
        <v>0.102641</v>
      </c>
      <c r="H222" s="170"/>
      <c r="I222" s="167">
        <v>3.8419000000000002E-2</v>
      </c>
      <c r="J222" s="168"/>
      <c r="K222" s="169">
        <v>2.7826E-2</v>
      </c>
      <c r="L222" s="170"/>
      <c r="M222" s="132"/>
      <c r="N222" s="170"/>
      <c r="O222" s="133"/>
      <c r="P222" s="394"/>
      <c r="Q222" s="192"/>
      <c r="R222" s="167">
        <v>0.21896299999999999</v>
      </c>
      <c r="S222" s="168"/>
      <c r="T222" s="169">
        <v>0.11398999999999999</v>
      </c>
      <c r="U222" s="170"/>
      <c r="V222" s="167">
        <v>0.12503</v>
      </c>
      <c r="W222" s="168"/>
      <c r="X222" s="167">
        <v>7.8597E-2</v>
      </c>
      <c r="Z222" s="132"/>
      <c r="AA222" s="170"/>
      <c r="AB222" s="133"/>
    </row>
    <row r="223" spans="1:28">
      <c r="A223" s="164" t="s">
        <v>333</v>
      </c>
      <c r="B223" s="126">
        <v>879</v>
      </c>
      <c r="C223" s="165"/>
      <c r="D223" s="192"/>
      <c r="E223" s="167">
        <v>0.124607</v>
      </c>
      <c r="F223" s="168"/>
      <c r="G223" s="169">
        <v>6.8824999999999997E-2</v>
      </c>
      <c r="H223" s="170"/>
      <c r="I223" s="167">
        <v>1.6365999999999999E-2</v>
      </c>
      <c r="J223" s="168"/>
      <c r="K223" s="169">
        <v>1.1853000000000001E-2</v>
      </c>
      <c r="L223" s="170"/>
      <c r="M223" s="132"/>
      <c r="N223" s="170"/>
      <c r="O223" s="133"/>
      <c r="P223" s="394"/>
      <c r="Q223" s="192"/>
      <c r="R223" s="167">
        <v>0.109601</v>
      </c>
      <c r="S223" s="168"/>
      <c r="T223" s="169">
        <v>5.7056999999999997E-2</v>
      </c>
      <c r="U223" s="170"/>
      <c r="V223" s="167">
        <v>7.1232000000000004E-2</v>
      </c>
      <c r="W223" s="168"/>
      <c r="X223" s="167">
        <v>4.4777999999999998E-2</v>
      </c>
      <c r="Z223" s="132"/>
      <c r="AA223" s="170"/>
      <c r="AB223" s="133"/>
    </row>
    <row r="224" spans="1:28">
      <c r="A224" s="164" t="s">
        <v>334</v>
      </c>
      <c r="B224" s="126">
        <v>881</v>
      </c>
      <c r="C224" s="165"/>
      <c r="D224" s="192"/>
      <c r="E224" s="167">
        <v>1.086487</v>
      </c>
      <c r="F224" s="168"/>
      <c r="G224" s="169">
        <v>0.600109</v>
      </c>
      <c r="H224" s="170"/>
      <c r="I224" s="167">
        <v>0.104545</v>
      </c>
      <c r="J224" s="168"/>
      <c r="K224" s="169">
        <v>7.5717999999999994E-2</v>
      </c>
      <c r="L224" s="170"/>
      <c r="M224" s="132"/>
      <c r="N224" s="170"/>
      <c r="O224" s="133"/>
      <c r="P224" s="394"/>
      <c r="Q224" s="192"/>
      <c r="R224" s="167">
        <v>0.540358</v>
      </c>
      <c r="S224" s="168"/>
      <c r="T224" s="169">
        <v>0.28130500000000003</v>
      </c>
      <c r="U224" s="170"/>
      <c r="V224" s="167">
        <v>0.12501899999999999</v>
      </c>
      <c r="W224" s="168"/>
      <c r="X224" s="167">
        <v>7.8589999999999993E-2</v>
      </c>
      <c r="Z224" s="132"/>
      <c r="AA224" s="170"/>
      <c r="AB224" s="133"/>
    </row>
    <row r="225" spans="1:28">
      <c r="A225" s="164" t="s">
        <v>335</v>
      </c>
      <c r="B225" s="126">
        <v>882</v>
      </c>
      <c r="C225" s="165">
        <v>490</v>
      </c>
      <c r="D225" s="192"/>
      <c r="E225" s="167"/>
      <c r="F225" s="168"/>
      <c r="G225" s="169"/>
      <c r="H225" s="170"/>
      <c r="I225" s="167"/>
      <c r="J225" s="168"/>
      <c r="K225" s="169"/>
      <c r="L225" s="170"/>
      <c r="M225" s="132"/>
      <c r="N225" s="170"/>
      <c r="O225" s="133"/>
      <c r="P225" s="394"/>
      <c r="Q225" s="192"/>
      <c r="R225" s="167"/>
      <c r="S225" s="168"/>
      <c r="T225" s="169"/>
      <c r="U225" s="170"/>
      <c r="V225" s="167"/>
      <c r="W225" s="168"/>
      <c r="X225" s="167"/>
      <c r="Z225" s="132"/>
      <c r="AA225" s="170"/>
      <c r="AB225" s="133"/>
    </row>
    <row r="226" spans="1:28">
      <c r="A226" s="164" t="s">
        <v>336</v>
      </c>
      <c r="B226" s="126">
        <v>883</v>
      </c>
      <c r="C226" s="165"/>
      <c r="D226" s="192"/>
      <c r="E226" s="167">
        <v>0.18262800000000001</v>
      </c>
      <c r="F226" s="168"/>
      <c r="G226" s="169">
        <v>0.100873</v>
      </c>
      <c r="H226" s="170"/>
      <c r="I226" s="167">
        <v>8.0109E-2</v>
      </c>
      <c r="J226" s="168"/>
      <c r="K226" s="169">
        <v>5.8020000000000002E-2</v>
      </c>
      <c r="L226" s="170"/>
      <c r="M226" s="132"/>
      <c r="N226" s="170"/>
      <c r="O226" s="133"/>
      <c r="P226" s="394"/>
      <c r="Q226" s="192"/>
      <c r="R226" s="167">
        <v>0.46813399999999999</v>
      </c>
      <c r="S226" s="168"/>
      <c r="T226" s="169">
        <v>0.24370600000000001</v>
      </c>
      <c r="U226" s="170"/>
      <c r="V226" s="167">
        <v>0.208402</v>
      </c>
      <c r="W226" s="168"/>
      <c r="X226" s="167">
        <v>0.13100600000000001</v>
      </c>
      <c r="Z226" s="132"/>
      <c r="AA226" s="170"/>
      <c r="AB226" s="133"/>
    </row>
    <row r="227" spans="1:28">
      <c r="A227" s="164" t="s">
        <v>337</v>
      </c>
      <c r="B227" s="126">
        <v>885</v>
      </c>
      <c r="C227" s="165"/>
      <c r="D227" s="192"/>
      <c r="E227" s="167">
        <v>0.75548899999999997</v>
      </c>
      <c r="F227" s="168"/>
      <c r="G227" s="169">
        <v>0.41728599999999999</v>
      </c>
      <c r="H227" s="170"/>
      <c r="I227" s="167">
        <v>0.112271</v>
      </c>
      <c r="J227" s="168"/>
      <c r="K227" s="169">
        <v>8.1313999999999997E-2</v>
      </c>
      <c r="L227" s="170"/>
      <c r="M227" s="132"/>
      <c r="N227" s="170"/>
      <c r="O227" s="133"/>
      <c r="P227" s="394"/>
      <c r="Q227" s="192"/>
      <c r="R227" s="167">
        <v>0.99033300000000002</v>
      </c>
      <c r="S227" s="168"/>
      <c r="T227" s="169">
        <v>0.51555700000000004</v>
      </c>
      <c r="U227" s="170"/>
      <c r="V227" s="167">
        <v>0.36221399999999998</v>
      </c>
      <c r="W227" s="168"/>
      <c r="X227" s="167">
        <v>0.22769600000000001</v>
      </c>
      <c r="Z227" s="132"/>
      <c r="AA227" s="170"/>
      <c r="AB227" s="133"/>
    </row>
    <row r="228" spans="1:28">
      <c r="A228" s="164" t="s">
        <v>338</v>
      </c>
      <c r="B228" s="126">
        <v>886</v>
      </c>
      <c r="C228" s="165"/>
      <c r="D228" s="192"/>
      <c r="E228" s="167">
        <v>0.17025000000000001</v>
      </c>
      <c r="F228" s="168"/>
      <c r="G228" s="169">
        <v>9.4035999999999995E-2</v>
      </c>
      <c r="H228" s="170"/>
      <c r="I228" s="167">
        <v>7.8564999999999996E-2</v>
      </c>
      <c r="J228" s="168"/>
      <c r="K228" s="169">
        <v>5.6902000000000001E-2</v>
      </c>
      <c r="L228" s="170"/>
      <c r="M228" s="132"/>
      <c r="N228" s="170"/>
      <c r="O228" s="133"/>
      <c r="P228" s="394"/>
      <c r="Q228" s="192"/>
      <c r="R228" s="167">
        <v>0.52116899999999999</v>
      </c>
      <c r="S228" s="168"/>
      <c r="T228" s="169">
        <v>0.27131499999999997</v>
      </c>
      <c r="U228" s="170"/>
      <c r="V228" s="167">
        <v>0.157723</v>
      </c>
      <c r="W228" s="168"/>
      <c r="X228" s="167">
        <v>9.9148E-2</v>
      </c>
      <c r="Z228" s="132"/>
      <c r="AA228" s="170"/>
      <c r="AB228" s="133"/>
    </row>
    <row r="229" spans="1:28">
      <c r="A229" s="164" t="s">
        <v>339</v>
      </c>
      <c r="B229" s="126">
        <v>888</v>
      </c>
      <c r="C229" s="165"/>
      <c r="D229" s="192"/>
      <c r="E229" s="167">
        <v>1.5484E-2</v>
      </c>
      <c r="F229" s="168"/>
      <c r="G229" s="169">
        <v>8.5520000000000006E-3</v>
      </c>
      <c r="H229" s="170"/>
      <c r="I229" s="167">
        <v>6.398E-3</v>
      </c>
      <c r="J229" s="168"/>
      <c r="K229" s="169">
        <v>4.6340000000000001E-3</v>
      </c>
      <c r="L229" s="170"/>
      <c r="M229" s="132"/>
      <c r="N229" s="170"/>
      <c r="O229" s="133"/>
      <c r="P229" s="394"/>
      <c r="Q229" s="192"/>
      <c r="R229" s="167">
        <v>5.7588E-2</v>
      </c>
      <c r="S229" s="168"/>
      <c r="T229" s="169">
        <v>2.998E-2</v>
      </c>
      <c r="U229" s="170"/>
      <c r="V229" s="167">
        <v>8.1890000000000001E-3</v>
      </c>
      <c r="W229" s="168"/>
      <c r="X229" s="167">
        <v>5.1479999999999998E-3</v>
      </c>
      <c r="Z229" s="132"/>
      <c r="AA229" s="170"/>
      <c r="AB229" s="133"/>
    </row>
    <row r="230" spans="1:28">
      <c r="A230" s="164" t="s">
        <v>340</v>
      </c>
      <c r="B230" s="126">
        <v>889</v>
      </c>
      <c r="C230" s="165"/>
      <c r="D230" s="192"/>
      <c r="E230" s="167">
        <v>0.38838600000000001</v>
      </c>
      <c r="F230" s="168"/>
      <c r="G230" s="169">
        <v>0.21452099999999999</v>
      </c>
      <c r="H230" s="170"/>
      <c r="I230" s="167">
        <v>0.131717</v>
      </c>
      <c r="J230" s="168"/>
      <c r="K230" s="169">
        <v>9.5397999999999997E-2</v>
      </c>
      <c r="L230" s="170"/>
      <c r="M230" s="132"/>
      <c r="N230" s="170"/>
      <c r="O230" s="133"/>
      <c r="P230" s="394"/>
      <c r="Q230" s="192"/>
      <c r="R230" s="167">
        <v>0.731016</v>
      </c>
      <c r="S230" s="168"/>
      <c r="T230" s="169">
        <v>0.38055899999999998</v>
      </c>
      <c r="U230" s="170"/>
      <c r="V230" s="167">
        <v>0.18723500000000001</v>
      </c>
      <c r="W230" s="168"/>
      <c r="X230" s="167">
        <v>0.1177</v>
      </c>
      <c r="Z230" s="132"/>
      <c r="AA230" s="170"/>
      <c r="AB230" s="133"/>
    </row>
    <row r="231" spans="1:28">
      <c r="A231" s="164" t="s">
        <v>341</v>
      </c>
      <c r="B231" s="126">
        <v>894</v>
      </c>
      <c r="C231" s="165"/>
      <c r="D231" s="192"/>
      <c r="E231" s="167">
        <v>0.14791599999999999</v>
      </c>
      <c r="F231" s="168"/>
      <c r="G231" s="169">
        <v>8.1699999999999995E-2</v>
      </c>
      <c r="H231" s="170"/>
      <c r="I231" s="167">
        <v>1.3058E-2</v>
      </c>
      <c r="J231" s="168"/>
      <c r="K231" s="169">
        <v>9.4570000000000001E-3</v>
      </c>
      <c r="L231" s="170"/>
      <c r="M231" s="132"/>
      <c r="N231" s="170"/>
      <c r="O231" s="133"/>
      <c r="P231" s="394"/>
      <c r="Q231" s="192"/>
      <c r="R231" s="167">
        <v>6.1449999999999998E-2</v>
      </c>
      <c r="S231" s="168"/>
      <c r="T231" s="169">
        <v>3.1989999999999998E-2</v>
      </c>
      <c r="U231" s="170"/>
      <c r="V231" s="167">
        <v>4.2923000000000003E-2</v>
      </c>
      <c r="W231" s="168"/>
      <c r="X231" s="167">
        <v>2.6981999999999999E-2</v>
      </c>
      <c r="Z231" s="132"/>
      <c r="AA231" s="170"/>
      <c r="AB231" s="133"/>
    </row>
    <row r="232" spans="1:28">
      <c r="A232" s="164" t="s">
        <v>342</v>
      </c>
      <c r="B232" s="126">
        <v>895</v>
      </c>
      <c r="C232" s="165"/>
      <c r="D232" s="192"/>
      <c r="E232" s="167">
        <v>7.3946999999999999E-2</v>
      </c>
      <c r="F232" s="168"/>
      <c r="G232" s="169">
        <v>4.0843999999999998E-2</v>
      </c>
      <c r="H232" s="170"/>
      <c r="I232" s="167">
        <v>4.5259000000000001E-2</v>
      </c>
      <c r="J232" s="168"/>
      <c r="K232" s="169">
        <v>3.2779999999999997E-2</v>
      </c>
      <c r="L232" s="170"/>
      <c r="M232" s="132"/>
      <c r="N232" s="170"/>
      <c r="O232" s="133"/>
      <c r="P232" s="394"/>
      <c r="Q232" s="192"/>
      <c r="R232" s="167">
        <v>0.123568</v>
      </c>
      <c r="S232" s="168"/>
      <c r="T232" s="169">
        <v>6.4327999999999996E-2</v>
      </c>
      <c r="U232" s="170"/>
      <c r="V232" s="167">
        <v>1.5125E-2</v>
      </c>
      <c r="W232" s="168"/>
      <c r="X232" s="167">
        <v>9.5080000000000008E-3</v>
      </c>
      <c r="Z232" s="132"/>
      <c r="AA232" s="170"/>
      <c r="AB232" s="133"/>
    </row>
    <row r="233" spans="1:28">
      <c r="A233" s="164" t="s">
        <v>343</v>
      </c>
      <c r="B233" s="126">
        <v>896</v>
      </c>
      <c r="C233" s="165"/>
      <c r="D233" s="192"/>
      <c r="E233" s="167">
        <v>0.110225</v>
      </c>
      <c r="F233" s="168"/>
      <c r="G233" s="169">
        <v>6.0881999999999999E-2</v>
      </c>
      <c r="H233" s="170"/>
      <c r="I233" s="167">
        <v>2.5943999999999998E-2</v>
      </c>
      <c r="J233" s="168"/>
      <c r="K233" s="169">
        <v>1.8790000000000001E-2</v>
      </c>
      <c r="L233" s="170"/>
      <c r="M233" s="132"/>
      <c r="N233" s="170"/>
      <c r="O233" s="133"/>
      <c r="P233" s="394"/>
      <c r="Q233" s="192"/>
      <c r="R233" s="167">
        <v>0.18412800000000001</v>
      </c>
      <c r="S233" s="168"/>
      <c r="T233" s="169">
        <v>9.5854999999999996E-2</v>
      </c>
      <c r="U233" s="170"/>
      <c r="V233" s="167">
        <v>5.9512000000000002E-2</v>
      </c>
      <c r="W233" s="168"/>
      <c r="X233" s="167">
        <v>3.7411E-2</v>
      </c>
      <c r="Z233" s="132"/>
      <c r="AA233" s="170"/>
      <c r="AB233" s="133"/>
    </row>
    <row r="234" spans="1:28">
      <c r="A234" s="164" t="s">
        <v>344</v>
      </c>
      <c r="B234" s="126">
        <v>899</v>
      </c>
      <c r="C234" s="165"/>
      <c r="D234" s="192"/>
      <c r="E234" s="167">
        <v>6.6210000000000001E-3</v>
      </c>
      <c r="F234" s="168"/>
      <c r="G234" s="169">
        <v>3.6570000000000001E-3</v>
      </c>
      <c r="H234" s="170"/>
      <c r="I234" s="167">
        <v>2.9648999999999998E-2</v>
      </c>
      <c r="J234" s="168"/>
      <c r="K234" s="169">
        <v>2.1474E-2</v>
      </c>
      <c r="L234" s="170"/>
      <c r="M234" s="132"/>
      <c r="N234" s="170"/>
      <c r="O234" s="133"/>
      <c r="P234" s="394"/>
      <c r="Q234" s="192"/>
      <c r="R234" s="167">
        <v>6.9230000000000003E-3</v>
      </c>
      <c r="S234" s="168"/>
      <c r="T234" s="169">
        <v>3.604E-3</v>
      </c>
      <c r="U234" s="170"/>
      <c r="V234" s="167">
        <v>5.6849999999999999E-3</v>
      </c>
      <c r="W234" s="168"/>
      <c r="X234" s="167">
        <v>3.5739999999999999E-3</v>
      </c>
      <c r="Z234" s="132"/>
      <c r="AA234" s="170"/>
      <c r="AB234" s="133"/>
    </row>
    <row r="235" spans="1:28">
      <c r="A235" s="164" t="s">
        <v>345</v>
      </c>
      <c r="B235" s="126">
        <v>955</v>
      </c>
      <c r="C235" s="165"/>
      <c r="D235" s="192"/>
      <c r="E235" s="167">
        <v>0.151255</v>
      </c>
      <c r="F235" s="168"/>
      <c r="G235" s="169">
        <v>8.3543999999999993E-2</v>
      </c>
      <c r="H235" s="170"/>
      <c r="I235" s="167">
        <v>2.3588999999999999E-2</v>
      </c>
      <c r="J235" s="168"/>
      <c r="K235" s="169">
        <v>1.7084999999999999E-2</v>
      </c>
      <c r="L235" s="170"/>
      <c r="M235" s="132"/>
      <c r="N235" s="170"/>
      <c r="O235" s="133"/>
      <c r="P235" s="394"/>
      <c r="Q235" s="192"/>
      <c r="R235" s="167">
        <v>4.0677999999999999E-2</v>
      </c>
      <c r="S235" s="168"/>
      <c r="T235" s="169">
        <v>2.1177000000000001E-2</v>
      </c>
      <c r="U235" s="170"/>
      <c r="V235" s="167">
        <v>1.9751000000000001E-2</v>
      </c>
      <c r="W235" s="168"/>
      <c r="X235" s="167">
        <v>1.2416E-2</v>
      </c>
      <c r="Z235" s="132"/>
      <c r="AA235" s="170"/>
      <c r="AB235" s="133"/>
    </row>
    <row r="236" spans="1:28">
      <c r="K236" s="69" t="str">
        <f t="shared" ref="K236:K241" si="0">IFERROR(VLOOKUP(B236,AD:AF,4,FALSE),"")</f>
        <v/>
      </c>
    </row>
    <row r="237" spans="1:28">
      <c r="K237" s="69" t="str">
        <f t="shared" si="0"/>
        <v/>
      </c>
    </row>
    <row r="238" spans="1:28">
      <c r="K238" s="69" t="str">
        <f t="shared" si="0"/>
        <v/>
      </c>
    </row>
    <row r="239" spans="1:28">
      <c r="K239" s="69" t="str">
        <f t="shared" si="0"/>
        <v/>
      </c>
    </row>
    <row r="240" spans="1:28">
      <c r="K240" s="69" t="str">
        <f t="shared" si="0"/>
        <v/>
      </c>
    </row>
    <row r="241" spans="11:11">
      <c r="K241" s="69" t="str">
        <f t="shared" si="0"/>
        <v/>
      </c>
    </row>
  </sheetData>
  <mergeCells count="23">
    <mergeCell ref="A10:C10"/>
    <mergeCell ref="E10:E11"/>
    <mergeCell ref="I10:I11"/>
    <mergeCell ref="M10:M11"/>
    <mergeCell ref="A13:C13"/>
    <mergeCell ref="E13:F13"/>
    <mergeCell ref="I13:J13"/>
    <mergeCell ref="A8:C8"/>
    <mergeCell ref="A9:C9"/>
    <mergeCell ref="A7:C7"/>
    <mergeCell ref="E7:O7"/>
    <mergeCell ref="E8:O8"/>
    <mergeCell ref="X2:AB2"/>
    <mergeCell ref="Z10:Z11"/>
    <mergeCell ref="Z13:AA13"/>
    <mergeCell ref="V13:W13"/>
    <mergeCell ref="V10:V11"/>
    <mergeCell ref="E5:AB5"/>
    <mergeCell ref="M13:N13"/>
    <mergeCell ref="R10:R11"/>
    <mergeCell ref="R13:S13"/>
    <mergeCell ref="R7:AB7"/>
    <mergeCell ref="R8:AB8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scale="55" fitToHeight="0" orientation="portrait" r:id="rId1"/>
  <headerFooter>
    <oddFooter>&amp;RI.XI-&amp;P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74"/>
  <sheetViews>
    <sheetView zoomScaleNormal="100" workbookViewId="0">
      <pane ySplit="12" topLeftCell="A204" activePane="bottomLeft" state="frozen"/>
      <selection pane="bottomLeft" activeCell="K2" sqref="K2:O2"/>
    </sheetView>
  </sheetViews>
  <sheetFormatPr baseColWidth="10" defaultRowHeight="15"/>
  <cols>
    <col min="1" max="1" width="23.85546875" style="198" bestFit="1" customWidth="1"/>
    <col min="2" max="2" width="6.42578125" style="91" customWidth="1"/>
    <col min="3" max="3" width="6.85546875" style="146" customWidth="1"/>
    <col min="4" max="4" width="1" customWidth="1"/>
    <col min="5" max="5" width="10.7109375" style="69" customWidth="1"/>
    <col min="6" max="6" width="1.28515625" style="69" customWidth="1"/>
    <col min="7" max="7" width="10.7109375" style="69" customWidth="1"/>
    <col min="8" max="8" width="1.28515625" style="69" customWidth="1"/>
    <col min="9" max="9" width="10.7109375" style="69" customWidth="1"/>
    <col min="10" max="10" width="1.28515625" style="69" customWidth="1"/>
    <col min="11" max="11" width="10.7109375" style="69" customWidth="1"/>
    <col min="12" max="12" width="1.140625" style="147" customWidth="1"/>
    <col min="13" max="13" width="10.7109375" style="69" customWidth="1"/>
    <col min="14" max="14" width="1.140625" style="69" customWidth="1"/>
    <col min="15" max="15" width="13" style="69" customWidth="1"/>
    <col min="16" max="16" width="11.42578125" style="69"/>
    <col min="21" max="21" width="2.85546875" customWidth="1"/>
  </cols>
  <sheetData>
    <row r="1" spans="1:19">
      <c r="A1" s="153"/>
      <c r="O1" s="148">
        <v>511</v>
      </c>
    </row>
    <row r="2" spans="1:19">
      <c r="A2" s="153"/>
      <c r="K2" s="422" t="str">
        <f>Summen!F2</f>
        <v>gültig ab/ valable dés le 01.12.2016</v>
      </c>
      <c r="L2" s="422"/>
      <c r="M2" s="422"/>
      <c r="N2" s="422"/>
      <c r="O2" s="422"/>
    </row>
    <row r="3" spans="1:19">
      <c r="A3" s="153"/>
      <c r="I3" s="71"/>
      <c r="J3" s="71"/>
      <c r="K3" s="71"/>
      <c r="L3" s="118"/>
      <c r="M3" s="71"/>
      <c r="N3" s="71"/>
      <c r="O3" s="71"/>
    </row>
    <row r="4" spans="1:19">
      <c r="A4" s="153"/>
      <c r="L4" s="69"/>
    </row>
    <row r="5" spans="1:19" ht="18" customHeight="1">
      <c r="A5" s="79" t="s">
        <v>2</v>
      </c>
      <c r="B5" s="114"/>
      <c r="C5" s="174"/>
      <c r="D5" s="85"/>
      <c r="E5" s="429" t="s">
        <v>346</v>
      </c>
      <c r="F5" s="429"/>
      <c r="G5" s="429"/>
      <c r="H5" s="429"/>
      <c r="I5" s="429"/>
      <c r="J5" s="429"/>
      <c r="K5" s="429"/>
      <c r="L5" s="429"/>
      <c r="M5" s="429"/>
      <c r="N5" s="429"/>
      <c r="O5" s="429"/>
    </row>
    <row r="6" spans="1:19">
      <c r="A6" s="79" t="s">
        <v>582</v>
      </c>
      <c r="B6" s="114"/>
      <c r="C6" s="174"/>
      <c r="D6" s="85"/>
      <c r="E6" s="85"/>
    </row>
    <row r="7" spans="1:19" ht="15" customHeight="1">
      <c r="A7" s="177" t="s">
        <v>583</v>
      </c>
      <c r="B7" s="178"/>
      <c r="C7" s="154"/>
      <c r="D7" s="77"/>
      <c r="E7" s="424" t="s">
        <v>138</v>
      </c>
      <c r="F7" s="151" t="s">
        <v>576</v>
      </c>
      <c r="G7" s="152"/>
      <c r="H7" s="102"/>
      <c r="I7" s="425" t="s">
        <v>140</v>
      </c>
      <c r="J7" s="151" t="s">
        <v>578</v>
      </c>
      <c r="K7" s="100"/>
      <c r="L7" s="92"/>
      <c r="M7" s="427" t="s">
        <v>142</v>
      </c>
      <c r="N7" s="151" t="s">
        <v>580</v>
      </c>
      <c r="O7" s="100"/>
    </row>
    <row r="8" spans="1:19">
      <c r="A8" s="459" t="s">
        <v>418</v>
      </c>
      <c r="B8" s="460"/>
      <c r="C8" s="460"/>
      <c r="D8" s="77"/>
      <c r="E8" s="426"/>
      <c r="F8" s="151" t="s">
        <v>577</v>
      </c>
      <c r="G8" s="81"/>
      <c r="H8" s="102"/>
      <c r="I8" s="426"/>
      <c r="J8" s="151" t="s">
        <v>579</v>
      </c>
      <c r="K8" s="100"/>
      <c r="L8" s="92"/>
      <c r="M8" s="426"/>
      <c r="N8" s="151" t="s">
        <v>581</v>
      </c>
      <c r="O8" s="100"/>
    </row>
    <row r="9" spans="1:19" ht="15.75" thickBot="1">
      <c r="A9" s="458" t="s">
        <v>420</v>
      </c>
      <c r="B9" s="458"/>
      <c r="C9" s="458"/>
      <c r="D9" s="113"/>
      <c r="E9" s="181"/>
      <c r="F9" s="182"/>
      <c r="G9" s="181"/>
      <c r="H9" s="183"/>
      <c r="I9" s="181"/>
      <c r="J9" s="184"/>
      <c r="K9" s="181"/>
      <c r="L9" s="185"/>
      <c r="M9" s="181"/>
      <c r="N9" s="184"/>
      <c r="O9" s="181"/>
    </row>
    <row r="10" spans="1:19" ht="26.25" thickBot="1">
      <c r="A10" s="155" t="s">
        <v>357</v>
      </c>
      <c r="B10" s="156"/>
      <c r="C10" s="157" t="s">
        <v>2</v>
      </c>
      <c r="D10" s="158"/>
      <c r="E10" s="419" t="s">
        <v>122</v>
      </c>
      <c r="F10" s="420"/>
      <c r="G10" s="109" t="s">
        <v>123</v>
      </c>
      <c r="H10" s="159"/>
      <c r="I10" s="419" t="s">
        <v>124</v>
      </c>
      <c r="J10" s="420"/>
      <c r="K10" s="109" t="s">
        <v>123</v>
      </c>
      <c r="L10" s="160"/>
      <c r="M10" s="419" t="s">
        <v>124</v>
      </c>
      <c r="N10" s="420"/>
      <c r="O10" s="109" t="s">
        <v>123</v>
      </c>
    </row>
    <row r="11" spans="1:19">
      <c r="A11" s="186" t="s">
        <v>2</v>
      </c>
      <c r="B11" s="114"/>
      <c r="C11" s="154" t="s">
        <v>2</v>
      </c>
      <c r="D11" s="113"/>
      <c r="E11" s="69" t="s">
        <v>2</v>
      </c>
      <c r="F11" s="69" t="s">
        <v>2</v>
      </c>
      <c r="G11" s="69" t="s">
        <v>2</v>
      </c>
      <c r="H11" s="69" t="s">
        <v>2</v>
      </c>
      <c r="I11" s="69" t="s">
        <v>2</v>
      </c>
      <c r="J11" s="69" t="s">
        <v>2</v>
      </c>
      <c r="K11" s="69" t="s">
        <v>2</v>
      </c>
      <c r="L11" s="69" t="s">
        <v>2</v>
      </c>
      <c r="M11" s="69" t="s">
        <v>2</v>
      </c>
      <c r="N11" s="69" t="s">
        <v>2</v>
      </c>
      <c r="O11" s="69" t="s">
        <v>2</v>
      </c>
    </row>
    <row r="12" spans="1:19">
      <c r="A12" s="119">
        <f>COUNT(B13:B391)</f>
        <v>220</v>
      </c>
      <c r="B12" s="114"/>
      <c r="C12" s="187" t="s">
        <v>4</v>
      </c>
      <c r="D12" s="113"/>
      <c r="E12" s="122" t="s">
        <v>125</v>
      </c>
      <c r="G12" s="119">
        <f>COUNT(G13:G488)</f>
        <v>207</v>
      </c>
      <c r="I12" s="122" t="s">
        <v>125</v>
      </c>
      <c r="K12" s="119">
        <f>COUNT(K13:K488)</f>
        <v>207</v>
      </c>
      <c r="L12" s="115"/>
      <c r="M12" s="122" t="s">
        <v>125</v>
      </c>
      <c r="O12" s="119">
        <f>COUNT(O13:O488)</f>
        <v>42</v>
      </c>
    </row>
    <row r="13" spans="1:19">
      <c r="A13" s="188" t="s">
        <v>149</v>
      </c>
      <c r="B13" s="189">
        <v>11</v>
      </c>
      <c r="C13" s="190"/>
      <c r="D13" s="172"/>
      <c r="E13" s="191">
        <v>100</v>
      </c>
      <c r="F13" s="192"/>
      <c r="G13" s="193">
        <v>70.182738999999998</v>
      </c>
      <c r="H13" s="192"/>
      <c r="I13" s="191">
        <v>100</v>
      </c>
      <c r="J13" s="192"/>
      <c r="K13" s="193">
        <v>79.652574000000001</v>
      </c>
      <c r="L13" s="100"/>
      <c r="M13" s="132">
        <v>100</v>
      </c>
      <c r="N13" s="170"/>
      <c r="O13" s="133">
        <v>81.956184999999977</v>
      </c>
      <c r="Q13" s="69"/>
      <c r="R13" s="69"/>
      <c r="S13" s="69"/>
    </row>
    <row r="14" spans="1:19">
      <c r="A14" s="188" t="s">
        <v>150</v>
      </c>
      <c r="B14" s="189">
        <v>22</v>
      </c>
      <c r="C14" s="190"/>
      <c r="D14" s="172"/>
      <c r="E14" s="191">
        <v>0.14232</v>
      </c>
      <c r="F14" s="192"/>
      <c r="G14" s="193">
        <v>9.9884000000000001E-2</v>
      </c>
      <c r="H14" s="192"/>
      <c r="I14" s="191">
        <v>0.154027</v>
      </c>
      <c r="J14" s="192"/>
      <c r="K14" s="193">
        <v>0.122686</v>
      </c>
      <c r="L14" s="100"/>
      <c r="M14" s="132">
        <v>0.152646</v>
      </c>
      <c r="N14" s="170"/>
      <c r="O14" s="133">
        <v>0.12510299999999999</v>
      </c>
      <c r="Q14" s="69"/>
      <c r="R14" s="69"/>
      <c r="S14" s="69"/>
    </row>
    <row r="15" spans="1:19">
      <c r="A15" s="188" t="s">
        <v>151</v>
      </c>
      <c r="B15" s="189">
        <v>23</v>
      </c>
      <c r="C15" s="190"/>
      <c r="D15" s="172"/>
      <c r="E15" s="191">
        <v>0.14007500000000001</v>
      </c>
      <c r="F15" s="192"/>
      <c r="G15" s="193">
        <v>9.8308000000000006E-2</v>
      </c>
      <c r="H15" s="192"/>
      <c r="I15" s="191">
        <v>2.7497000000000001E-2</v>
      </c>
      <c r="J15" s="192"/>
      <c r="K15" s="193">
        <v>2.1902000000000001E-2</v>
      </c>
      <c r="L15" s="100"/>
      <c r="M15" s="132"/>
      <c r="N15" s="170"/>
      <c r="O15" s="133"/>
      <c r="Q15" s="69"/>
      <c r="R15" s="69"/>
      <c r="S15" s="69"/>
    </row>
    <row r="16" spans="1:19">
      <c r="A16" s="188" t="s">
        <v>152</v>
      </c>
      <c r="B16" s="189">
        <v>24</v>
      </c>
      <c r="C16" s="190"/>
      <c r="D16" s="172"/>
      <c r="E16" s="191">
        <v>3.5543999999999999E-2</v>
      </c>
      <c r="F16" s="192"/>
      <c r="G16" s="193">
        <v>2.4945999999999999E-2</v>
      </c>
      <c r="H16" s="192"/>
      <c r="I16" s="191">
        <v>5.0199999999999995E-4</v>
      </c>
      <c r="J16" s="192"/>
      <c r="K16" s="193">
        <v>4.0000000000000002E-4</v>
      </c>
      <c r="L16" s="100"/>
      <c r="M16" s="132"/>
      <c r="N16" s="170"/>
      <c r="O16" s="133"/>
      <c r="Q16" s="69"/>
      <c r="R16" s="69"/>
      <c r="S16" s="69"/>
    </row>
    <row r="17" spans="1:19">
      <c r="A17" s="188" t="s">
        <v>153</v>
      </c>
      <c r="B17" s="189">
        <v>27</v>
      </c>
      <c r="C17" s="190"/>
      <c r="D17" s="172"/>
      <c r="E17" s="191">
        <v>3.5881000000000003E-2</v>
      </c>
      <c r="F17" s="192"/>
      <c r="G17" s="193">
        <v>2.5182E-2</v>
      </c>
      <c r="H17" s="192"/>
      <c r="I17" s="191">
        <v>5.0199999999999995E-4</v>
      </c>
      <c r="J17" s="192"/>
      <c r="K17" s="193">
        <v>4.0000000000000002E-4</v>
      </c>
      <c r="L17" s="100"/>
      <c r="M17" s="132"/>
      <c r="N17" s="170"/>
      <c r="O17" s="133"/>
      <c r="Q17" s="69"/>
      <c r="R17" s="69"/>
      <c r="S17" s="69"/>
    </row>
    <row r="18" spans="1:19">
      <c r="A18" s="188" t="s">
        <v>154</v>
      </c>
      <c r="B18" s="189">
        <v>29</v>
      </c>
      <c r="C18" s="190"/>
      <c r="D18" s="172"/>
      <c r="E18" s="191">
        <v>9.3069999999999993E-3</v>
      </c>
      <c r="F18" s="192"/>
      <c r="G18" s="193">
        <v>6.5319999999999996E-3</v>
      </c>
      <c r="H18" s="192"/>
      <c r="I18" s="191">
        <v>5.2090000000000001E-3</v>
      </c>
      <c r="J18" s="192"/>
      <c r="K18" s="193">
        <v>4.1489999999999999E-3</v>
      </c>
      <c r="L18" s="100"/>
      <c r="M18" s="132"/>
      <c r="N18" s="170"/>
      <c r="O18" s="133"/>
      <c r="Q18" s="69"/>
      <c r="R18" s="69"/>
      <c r="S18" s="69"/>
    </row>
    <row r="19" spans="1:19">
      <c r="A19" s="188" t="s">
        <v>155</v>
      </c>
      <c r="B19" s="189">
        <v>31</v>
      </c>
      <c r="C19" s="190"/>
      <c r="D19" s="172"/>
      <c r="E19" s="191">
        <v>6.8329999999999997E-3</v>
      </c>
      <c r="F19" s="192"/>
      <c r="G19" s="193">
        <v>4.7959999999999999E-3</v>
      </c>
      <c r="H19" s="192"/>
      <c r="I19" s="191">
        <v>3.6510000000000002E-3</v>
      </c>
      <c r="J19" s="192"/>
      <c r="K19" s="193">
        <v>2.908E-3</v>
      </c>
      <c r="L19" s="100"/>
      <c r="M19" s="132">
        <v>2.1329999999999999E-3</v>
      </c>
      <c r="N19" s="170"/>
      <c r="O19" s="133">
        <v>1.748E-3</v>
      </c>
      <c r="Q19" s="69"/>
      <c r="R19" s="69"/>
      <c r="S19" s="69"/>
    </row>
    <row r="20" spans="1:19">
      <c r="A20" s="188" t="s">
        <v>156</v>
      </c>
      <c r="B20" s="189">
        <v>32</v>
      </c>
      <c r="C20" s="190"/>
      <c r="D20" s="172"/>
      <c r="E20" s="191">
        <v>5.5041E-2</v>
      </c>
      <c r="F20" s="192"/>
      <c r="G20" s="193">
        <v>3.8628999999999997E-2</v>
      </c>
      <c r="H20" s="192"/>
      <c r="I20" s="191">
        <v>8.7969999999999993E-3</v>
      </c>
      <c r="J20" s="192"/>
      <c r="K20" s="193">
        <v>7.0070000000000002E-3</v>
      </c>
      <c r="L20" s="100"/>
      <c r="M20" s="132"/>
      <c r="N20" s="170"/>
      <c r="O20" s="133"/>
      <c r="Q20" s="69"/>
      <c r="R20" s="69"/>
      <c r="S20" s="69"/>
    </row>
    <row r="21" spans="1:19">
      <c r="A21" s="188" t="s">
        <v>157</v>
      </c>
      <c r="B21" s="189">
        <v>34</v>
      </c>
      <c r="C21" s="190"/>
      <c r="D21" s="172"/>
      <c r="E21" s="191">
        <v>0.418852</v>
      </c>
      <c r="F21" s="192"/>
      <c r="G21" s="193">
        <v>0.293962</v>
      </c>
      <c r="H21" s="192"/>
      <c r="I21" s="191">
        <v>0.224582</v>
      </c>
      <c r="J21" s="192"/>
      <c r="K21" s="193">
        <v>0.17888499999999999</v>
      </c>
      <c r="L21" s="100"/>
      <c r="M21" s="132">
        <v>0.211479</v>
      </c>
      <c r="N21" s="170"/>
      <c r="O21" s="133">
        <v>0.17332</v>
      </c>
      <c r="Q21" s="69"/>
      <c r="R21" s="69"/>
      <c r="S21" s="69"/>
    </row>
    <row r="22" spans="1:19">
      <c r="A22" s="188" t="s">
        <v>158</v>
      </c>
      <c r="B22" s="189">
        <v>35</v>
      </c>
      <c r="C22" s="190"/>
      <c r="D22" s="172"/>
      <c r="E22" s="191">
        <v>0.27560800000000002</v>
      </c>
      <c r="F22" s="192"/>
      <c r="G22" s="193">
        <v>0.19342899999999999</v>
      </c>
      <c r="H22" s="192"/>
      <c r="I22" s="191">
        <v>0.106623</v>
      </c>
      <c r="J22" s="192"/>
      <c r="K22" s="193">
        <v>8.4928000000000003E-2</v>
      </c>
      <c r="L22" s="100"/>
      <c r="M22" s="132">
        <v>0.107281</v>
      </c>
      <c r="N22" s="170"/>
      <c r="O22" s="133">
        <v>8.7923000000000001E-2</v>
      </c>
      <c r="Q22" s="69"/>
      <c r="R22" s="69"/>
      <c r="S22" s="69"/>
    </row>
    <row r="23" spans="1:19">
      <c r="A23" s="188" t="s">
        <v>159</v>
      </c>
      <c r="B23" s="189">
        <v>36</v>
      </c>
      <c r="C23" s="190"/>
      <c r="D23" s="172"/>
      <c r="E23" s="191">
        <v>0.30108699999999999</v>
      </c>
      <c r="F23" s="192"/>
      <c r="G23" s="193">
        <v>0.211311</v>
      </c>
      <c r="H23" s="192"/>
      <c r="I23" s="191">
        <v>0.259073</v>
      </c>
      <c r="J23" s="192"/>
      <c r="K23" s="193">
        <v>0.20635800000000001</v>
      </c>
      <c r="L23" s="100"/>
      <c r="M23" s="132">
        <v>0.262795</v>
      </c>
      <c r="N23" s="170"/>
      <c r="O23" s="133">
        <v>0.21537700000000001</v>
      </c>
      <c r="Q23" s="69"/>
      <c r="R23" s="69"/>
      <c r="S23" s="69"/>
    </row>
    <row r="24" spans="1:19">
      <c r="A24" s="188" t="s">
        <v>160</v>
      </c>
      <c r="B24" s="189">
        <v>37</v>
      </c>
      <c r="C24" s="190"/>
      <c r="D24" s="172"/>
      <c r="E24" s="191">
        <v>7.5157000000000002E-2</v>
      </c>
      <c r="F24" s="192"/>
      <c r="G24" s="193">
        <v>5.2747000000000002E-2</v>
      </c>
      <c r="H24" s="192"/>
      <c r="I24" s="191">
        <v>3.6252E-2</v>
      </c>
      <c r="J24" s="192"/>
      <c r="K24" s="193">
        <v>2.8875999999999999E-2</v>
      </c>
      <c r="L24" s="100"/>
      <c r="M24" s="132"/>
      <c r="N24" s="170"/>
      <c r="O24" s="133"/>
      <c r="Q24" s="69"/>
      <c r="R24" s="69"/>
      <c r="S24" s="69"/>
    </row>
    <row r="25" spans="1:19">
      <c r="A25" s="188" t="s">
        <v>161</v>
      </c>
      <c r="B25" s="189">
        <v>38</v>
      </c>
      <c r="C25" s="190"/>
      <c r="D25" s="172"/>
      <c r="E25" s="191">
        <v>2.6277999999999999E-2</v>
      </c>
      <c r="F25" s="192"/>
      <c r="G25" s="193">
        <v>1.8443000000000001E-2</v>
      </c>
      <c r="H25" s="192"/>
      <c r="I25" s="191">
        <v>6.5240000000000003E-3</v>
      </c>
      <c r="J25" s="192"/>
      <c r="K25" s="193">
        <v>5.1970000000000002E-3</v>
      </c>
      <c r="L25" s="100"/>
      <c r="M25" s="132"/>
      <c r="N25" s="170"/>
      <c r="O25" s="133"/>
      <c r="Q25" s="69"/>
      <c r="R25" s="69"/>
      <c r="S25" s="69"/>
    </row>
    <row r="26" spans="1:19">
      <c r="A26" s="188" t="s">
        <v>162</v>
      </c>
      <c r="B26" s="189">
        <v>39</v>
      </c>
      <c r="C26" s="190"/>
      <c r="D26" s="172"/>
      <c r="E26" s="191">
        <v>7.9399999999999991E-3</v>
      </c>
      <c r="F26" s="192"/>
      <c r="G26" s="193">
        <v>5.5729999999999998E-3</v>
      </c>
      <c r="H26" s="192"/>
      <c r="I26" s="191">
        <v>2.0955999999999999E-2</v>
      </c>
      <c r="J26" s="192"/>
      <c r="K26" s="193">
        <v>1.6691999999999999E-2</v>
      </c>
      <c r="L26" s="100"/>
      <c r="M26" s="132"/>
      <c r="N26" s="170"/>
      <c r="O26" s="133"/>
      <c r="Q26" s="69"/>
      <c r="R26" s="69"/>
      <c r="S26" s="69"/>
    </row>
    <row r="27" spans="1:19">
      <c r="A27" s="188" t="s">
        <v>163</v>
      </c>
      <c r="B27" s="189">
        <v>42</v>
      </c>
      <c r="C27" s="190"/>
      <c r="D27" s="172"/>
      <c r="E27" s="191">
        <v>4.8422E-2</v>
      </c>
      <c r="F27" s="192"/>
      <c r="G27" s="193">
        <v>3.3984E-2</v>
      </c>
      <c r="H27" s="192"/>
      <c r="I27" s="191">
        <v>2.2787000000000002E-2</v>
      </c>
      <c r="J27" s="192"/>
      <c r="K27" s="193">
        <v>1.8149999999999999E-2</v>
      </c>
      <c r="L27" s="100"/>
      <c r="M27" s="132">
        <v>2.3035E-2</v>
      </c>
      <c r="N27" s="170"/>
      <c r="O27" s="133">
        <v>1.8879E-2</v>
      </c>
      <c r="Q27" s="69"/>
      <c r="R27" s="69"/>
      <c r="S27" s="69"/>
    </row>
    <row r="28" spans="1:19">
      <c r="A28" s="188" t="s">
        <v>164</v>
      </c>
      <c r="B28" s="189">
        <v>43</v>
      </c>
      <c r="C28" s="190"/>
      <c r="D28" s="172"/>
      <c r="E28" s="191">
        <v>0.14513799999999999</v>
      </c>
      <c r="F28" s="192"/>
      <c r="G28" s="193">
        <v>0.10186199999999999</v>
      </c>
      <c r="H28" s="192"/>
      <c r="I28" s="191">
        <v>8.3765000000000006E-2</v>
      </c>
      <c r="J28" s="192"/>
      <c r="K28" s="193">
        <v>6.6721000000000003E-2</v>
      </c>
      <c r="L28" s="100"/>
      <c r="M28" s="132">
        <v>8.4947999999999996E-2</v>
      </c>
      <c r="N28" s="170"/>
      <c r="O28" s="133">
        <v>6.9620000000000001E-2</v>
      </c>
      <c r="Q28" s="69"/>
      <c r="R28" s="69"/>
      <c r="S28" s="69"/>
    </row>
    <row r="29" spans="1:19">
      <c r="A29" s="188" t="s">
        <v>165</v>
      </c>
      <c r="B29" s="189">
        <v>44</v>
      </c>
      <c r="C29" s="190"/>
      <c r="D29" s="172"/>
      <c r="E29" s="191">
        <v>1.8128999999999999E-2</v>
      </c>
      <c r="F29" s="192"/>
      <c r="G29" s="193">
        <v>1.2723E-2</v>
      </c>
      <c r="H29" s="192"/>
      <c r="I29" s="191">
        <v>7.3400000000000002E-3</v>
      </c>
      <c r="J29" s="192"/>
      <c r="K29" s="193">
        <v>5.8459999999999996E-3</v>
      </c>
      <c r="L29" s="100"/>
      <c r="M29" s="132"/>
      <c r="N29" s="170"/>
      <c r="O29" s="133"/>
      <c r="Q29" s="69"/>
      <c r="R29" s="69"/>
      <c r="S29" s="69"/>
    </row>
    <row r="30" spans="1:19">
      <c r="A30" s="188" t="s">
        <v>166</v>
      </c>
      <c r="B30" s="189">
        <v>45</v>
      </c>
      <c r="C30" s="190"/>
      <c r="D30" s="172"/>
      <c r="E30" s="191">
        <v>0.27607799999999999</v>
      </c>
      <c r="F30" s="192"/>
      <c r="G30" s="193">
        <v>0.19375899999999999</v>
      </c>
      <c r="H30" s="192"/>
      <c r="I30" s="191">
        <v>7.9453999999999997E-2</v>
      </c>
      <c r="J30" s="192"/>
      <c r="K30" s="193">
        <v>6.3286999999999996E-2</v>
      </c>
      <c r="L30" s="100"/>
      <c r="M30" s="132">
        <v>7.4185000000000001E-2</v>
      </c>
      <c r="N30" s="170"/>
      <c r="O30" s="133">
        <v>6.0798999999999999E-2</v>
      </c>
      <c r="Q30" s="69"/>
      <c r="R30" s="69"/>
      <c r="S30" s="69"/>
    </row>
    <row r="31" spans="1:19">
      <c r="A31" s="188" t="s">
        <v>167</v>
      </c>
      <c r="B31" s="189">
        <v>46</v>
      </c>
      <c r="C31" s="190">
        <v>490</v>
      </c>
      <c r="D31" s="172"/>
      <c r="E31" s="191"/>
      <c r="F31" s="192"/>
      <c r="G31" s="193"/>
      <c r="H31" s="192"/>
      <c r="I31" s="191"/>
      <c r="J31" s="192"/>
      <c r="K31" s="193"/>
      <c r="L31" s="100"/>
      <c r="M31" s="132"/>
      <c r="N31" s="170"/>
      <c r="O31" s="133"/>
      <c r="Q31" s="69"/>
      <c r="R31" s="69"/>
      <c r="S31" s="69"/>
    </row>
    <row r="32" spans="1:19">
      <c r="A32" s="188" t="s">
        <v>168</v>
      </c>
      <c r="B32" s="189">
        <v>47</v>
      </c>
      <c r="C32" s="190"/>
      <c r="D32" s="172"/>
      <c r="E32" s="191">
        <v>4.2513000000000002E-2</v>
      </c>
      <c r="F32" s="192"/>
      <c r="G32" s="193">
        <v>2.9836999999999999E-2</v>
      </c>
      <c r="H32" s="192"/>
      <c r="I32" s="191">
        <v>1.0533000000000001E-2</v>
      </c>
      <c r="J32" s="192"/>
      <c r="K32" s="193">
        <v>8.3899999999999999E-3</v>
      </c>
      <c r="L32" s="100"/>
      <c r="M32" s="132"/>
      <c r="N32" s="170"/>
      <c r="O32" s="133"/>
      <c r="Q32" s="69"/>
      <c r="R32" s="69"/>
      <c r="S32" s="69"/>
    </row>
    <row r="33" spans="1:19">
      <c r="A33" s="188" t="s">
        <v>169</v>
      </c>
      <c r="B33" s="189">
        <v>48</v>
      </c>
      <c r="C33" s="190"/>
      <c r="D33" s="172"/>
      <c r="E33" s="191">
        <v>1.3912409999999999</v>
      </c>
      <c r="F33" s="192"/>
      <c r="G33" s="193">
        <v>0.97641100000000003</v>
      </c>
      <c r="H33" s="192"/>
      <c r="I33" s="191">
        <v>1.5528900000000001</v>
      </c>
      <c r="J33" s="192"/>
      <c r="K33" s="193">
        <v>1.236917</v>
      </c>
      <c r="L33" s="100"/>
      <c r="M33" s="132">
        <v>1.645367</v>
      </c>
      <c r="N33" s="170"/>
      <c r="O33" s="133">
        <v>1.3484799999999999</v>
      </c>
      <c r="Q33" s="69"/>
      <c r="R33" s="69"/>
      <c r="S33" s="69"/>
    </row>
    <row r="34" spans="1:19">
      <c r="A34" s="188" t="s">
        <v>170</v>
      </c>
      <c r="B34" s="189">
        <v>49</v>
      </c>
      <c r="C34" s="190"/>
      <c r="D34" s="172"/>
      <c r="E34" s="191">
        <v>0.33677000000000001</v>
      </c>
      <c r="F34" s="192"/>
      <c r="G34" s="193">
        <v>0.23635400000000001</v>
      </c>
      <c r="H34" s="192"/>
      <c r="I34" s="191">
        <v>0.254137</v>
      </c>
      <c r="J34" s="192"/>
      <c r="K34" s="193">
        <v>0.202427</v>
      </c>
      <c r="L34" s="100"/>
      <c r="M34" s="132">
        <v>0.25995400000000002</v>
      </c>
      <c r="N34" s="170"/>
      <c r="O34" s="133">
        <v>0.21304799999999999</v>
      </c>
      <c r="Q34" s="69"/>
      <c r="R34" s="69"/>
      <c r="S34" s="69"/>
    </row>
    <row r="35" spans="1:19">
      <c r="A35" s="188" t="s">
        <v>171</v>
      </c>
      <c r="B35" s="189">
        <v>51</v>
      </c>
      <c r="C35" s="190"/>
      <c r="D35" s="172"/>
      <c r="E35" s="191">
        <v>1.2714E-2</v>
      </c>
      <c r="F35" s="192"/>
      <c r="G35" s="193">
        <v>8.9230000000000004E-3</v>
      </c>
      <c r="H35" s="192"/>
      <c r="I35" s="191">
        <v>1.4612999999999999E-2</v>
      </c>
      <c r="J35" s="192"/>
      <c r="K35" s="193">
        <v>1.1639999999999999E-2</v>
      </c>
      <c r="L35" s="100"/>
      <c r="M35" s="132">
        <v>4.8700000000000002E-4</v>
      </c>
      <c r="N35" s="170"/>
      <c r="O35" s="133">
        <v>3.9899999999999999E-4</v>
      </c>
      <c r="Q35" s="69"/>
      <c r="R35" s="69"/>
      <c r="S35" s="69"/>
    </row>
    <row r="36" spans="1:19">
      <c r="A36" s="188" t="s">
        <v>172</v>
      </c>
      <c r="B36" s="189">
        <v>52</v>
      </c>
      <c r="C36" s="190"/>
      <c r="D36" s="172"/>
      <c r="E36" s="191">
        <v>0.172489</v>
      </c>
      <c r="F36" s="192"/>
      <c r="G36" s="193">
        <v>0.121058</v>
      </c>
      <c r="H36" s="192"/>
      <c r="I36" s="191">
        <v>0.12961800000000001</v>
      </c>
      <c r="J36" s="192"/>
      <c r="K36" s="193">
        <v>0.103244</v>
      </c>
      <c r="L36" s="100"/>
      <c r="M36" s="132">
        <v>0.160223</v>
      </c>
      <c r="N36" s="170"/>
      <c r="O36" s="133">
        <v>0.13131300000000001</v>
      </c>
      <c r="Q36" s="69"/>
      <c r="R36" s="69"/>
      <c r="S36" s="69"/>
    </row>
    <row r="37" spans="1:19">
      <c r="A37" s="188" t="s">
        <v>173</v>
      </c>
      <c r="B37" s="189">
        <v>53</v>
      </c>
      <c r="C37" s="190"/>
      <c r="D37" s="172"/>
      <c r="E37" s="191">
        <v>7.417E-2</v>
      </c>
      <c r="F37" s="192"/>
      <c r="G37" s="193">
        <v>5.2054999999999997E-2</v>
      </c>
      <c r="H37" s="192"/>
      <c r="I37" s="191">
        <v>5.5643999999999999E-2</v>
      </c>
      <c r="J37" s="192"/>
      <c r="K37" s="193">
        <v>4.4322E-2</v>
      </c>
      <c r="L37" s="100"/>
      <c r="M37" s="132">
        <v>6.7069000000000004E-2</v>
      </c>
      <c r="N37" s="170"/>
      <c r="O37" s="133">
        <v>5.4967000000000002E-2</v>
      </c>
      <c r="Q37" s="69"/>
      <c r="R37" s="69"/>
      <c r="S37" s="69"/>
    </row>
    <row r="38" spans="1:19">
      <c r="A38" s="188" t="s">
        <v>174</v>
      </c>
      <c r="B38" s="189">
        <v>55</v>
      </c>
      <c r="C38" s="190"/>
      <c r="D38" s="172"/>
      <c r="E38" s="191">
        <v>1.1115E-2</v>
      </c>
      <c r="F38" s="192"/>
      <c r="G38" s="193">
        <v>7.8009999999999998E-3</v>
      </c>
      <c r="H38" s="192"/>
      <c r="I38" s="191">
        <v>9.6699999999999998E-3</v>
      </c>
      <c r="J38" s="192"/>
      <c r="K38" s="193">
        <v>7.7019999999999996E-3</v>
      </c>
      <c r="L38" s="100"/>
      <c r="M38" s="132"/>
      <c r="N38" s="170"/>
      <c r="O38" s="133"/>
      <c r="Q38" s="69"/>
      <c r="R38" s="69"/>
      <c r="S38" s="69"/>
    </row>
    <row r="39" spans="1:19">
      <c r="A39" s="188" t="s">
        <v>175</v>
      </c>
      <c r="B39" s="189">
        <v>56</v>
      </c>
      <c r="C39" s="190"/>
      <c r="D39" s="172"/>
      <c r="E39" s="191">
        <v>1.5757E-2</v>
      </c>
      <c r="F39" s="192"/>
      <c r="G39" s="193">
        <v>1.1058999999999999E-2</v>
      </c>
      <c r="H39" s="192"/>
      <c r="I39" s="191">
        <v>5.0199999999999995E-4</v>
      </c>
      <c r="J39" s="192"/>
      <c r="K39" s="193">
        <v>4.0000000000000002E-4</v>
      </c>
      <c r="L39" s="100"/>
      <c r="M39" s="132"/>
      <c r="N39" s="170"/>
      <c r="O39" s="133"/>
      <c r="Q39" s="69"/>
      <c r="R39" s="69"/>
      <c r="S39" s="69"/>
    </row>
    <row r="40" spans="1:19">
      <c r="A40" s="188" t="s">
        <v>176</v>
      </c>
      <c r="B40" s="189">
        <v>61</v>
      </c>
      <c r="C40" s="190"/>
      <c r="D40" s="172"/>
      <c r="E40" s="191">
        <v>5.8570999999999998E-2</v>
      </c>
      <c r="F40" s="192"/>
      <c r="G40" s="193">
        <v>4.1106999999999998E-2</v>
      </c>
      <c r="H40" s="194"/>
      <c r="I40" s="191">
        <v>1.389E-2</v>
      </c>
      <c r="J40" s="192"/>
      <c r="K40" s="193">
        <v>1.1063999999999999E-2</v>
      </c>
      <c r="L40" s="100"/>
      <c r="M40" s="132"/>
      <c r="N40" s="170"/>
      <c r="O40" s="133"/>
      <c r="Q40" s="69"/>
      <c r="R40" s="69"/>
      <c r="S40" s="69"/>
    </row>
    <row r="41" spans="1:19">
      <c r="A41" s="188" t="s">
        <v>177</v>
      </c>
      <c r="B41" s="189">
        <v>62</v>
      </c>
      <c r="C41" s="190"/>
      <c r="D41" s="172"/>
      <c r="E41" s="191">
        <v>0.60163299999999997</v>
      </c>
      <c r="F41" s="192"/>
      <c r="G41" s="193">
        <v>0.42224299999999998</v>
      </c>
      <c r="H41" s="194"/>
      <c r="I41" s="191">
        <v>0.27883999999999998</v>
      </c>
      <c r="J41" s="192"/>
      <c r="K41" s="193">
        <v>0.22210299999999999</v>
      </c>
      <c r="L41" s="100"/>
      <c r="M41" s="132">
        <v>0.274951</v>
      </c>
      <c r="N41" s="170"/>
      <c r="O41" s="133">
        <v>0.22533900000000001</v>
      </c>
      <c r="Q41" s="69"/>
      <c r="R41" s="69"/>
      <c r="S41" s="69"/>
    </row>
    <row r="42" spans="1:19">
      <c r="A42" s="188" t="s">
        <v>178</v>
      </c>
      <c r="B42" s="189">
        <v>64</v>
      </c>
      <c r="C42" s="190"/>
      <c r="D42" s="172"/>
      <c r="E42" s="191">
        <v>0.81218199999999996</v>
      </c>
      <c r="F42" s="192"/>
      <c r="G42" s="193">
        <v>0.57001199999999996</v>
      </c>
      <c r="H42" s="194"/>
      <c r="I42" s="191">
        <v>0.50997000000000003</v>
      </c>
      <c r="J42" s="192"/>
      <c r="K42" s="193">
        <v>0.40620400000000001</v>
      </c>
      <c r="L42" s="100"/>
      <c r="M42" s="132">
        <v>0.48284100000000002</v>
      </c>
      <c r="N42" s="170"/>
      <c r="O42" s="133">
        <v>0.39571800000000001</v>
      </c>
      <c r="Q42" s="69"/>
      <c r="R42" s="69"/>
      <c r="S42" s="69"/>
    </row>
    <row r="43" spans="1:19">
      <c r="A43" s="188" t="s">
        <v>179</v>
      </c>
      <c r="B43" s="189">
        <v>65</v>
      </c>
      <c r="C43" s="190"/>
      <c r="D43" s="172"/>
      <c r="E43" s="191">
        <v>0.34073700000000001</v>
      </c>
      <c r="F43" s="192"/>
      <c r="G43" s="193">
        <v>0.23913899999999999</v>
      </c>
      <c r="H43" s="194"/>
      <c r="I43" s="191">
        <v>0.28418100000000002</v>
      </c>
      <c r="J43" s="192"/>
      <c r="K43" s="193">
        <v>0.226357</v>
      </c>
      <c r="L43" s="100"/>
      <c r="M43" s="132">
        <v>0.29851800000000001</v>
      </c>
      <c r="N43" s="170"/>
      <c r="O43" s="133">
        <v>0.24465400000000001</v>
      </c>
      <c r="Q43" s="69"/>
      <c r="R43" s="69"/>
      <c r="S43" s="69"/>
    </row>
    <row r="44" spans="1:19">
      <c r="A44" s="188" t="s">
        <v>180</v>
      </c>
      <c r="B44" s="189">
        <v>66</v>
      </c>
      <c r="C44" s="190"/>
      <c r="D44" s="172"/>
      <c r="E44" s="191">
        <v>2.6398999999999999E-2</v>
      </c>
      <c r="F44" s="192"/>
      <c r="G44" s="193">
        <v>1.8527999999999999E-2</v>
      </c>
      <c r="H44" s="194"/>
      <c r="I44" s="191">
        <v>2.2147E-2</v>
      </c>
      <c r="J44" s="192"/>
      <c r="K44" s="193">
        <v>1.7641E-2</v>
      </c>
      <c r="L44" s="100"/>
      <c r="M44" s="132">
        <v>2.2148000000000001E-2</v>
      </c>
      <c r="N44" s="170"/>
      <c r="O44" s="133">
        <v>1.8152000000000001E-2</v>
      </c>
      <c r="Q44" s="69"/>
      <c r="R44" s="69"/>
      <c r="S44" s="69"/>
    </row>
    <row r="45" spans="1:19">
      <c r="A45" s="188" t="s">
        <v>181</v>
      </c>
      <c r="B45" s="189">
        <v>67</v>
      </c>
      <c r="C45" s="190"/>
      <c r="D45" s="172"/>
      <c r="E45" s="191">
        <v>2.6879999999999999E-3</v>
      </c>
      <c r="F45" s="192"/>
      <c r="G45" s="193">
        <v>1.887E-3</v>
      </c>
      <c r="H45" s="192"/>
      <c r="I45" s="191">
        <v>2.9220000000000001E-3</v>
      </c>
      <c r="J45" s="192"/>
      <c r="K45" s="193">
        <v>2.3270000000000001E-3</v>
      </c>
      <c r="L45" s="100"/>
      <c r="M45" s="132"/>
      <c r="N45" s="170"/>
      <c r="O45" s="133"/>
      <c r="Q45" s="69"/>
      <c r="R45" s="69"/>
      <c r="S45" s="69"/>
    </row>
    <row r="46" spans="1:19">
      <c r="A46" s="188" t="s">
        <v>182</v>
      </c>
      <c r="B46" s="189">
        <v>69</v>
      </c>
      <c r="C46" s="190"/>
      <c r="D46" s="172"/>
      <c r="E46" s="191">
        <v>1.5154000000000001E-2</v>
      </c>
      <c r="F46" s="192"/>
      <c r="G46" s="193">
        <v>1.0635E-2</v>
      </c>
      <c r="H46" s="194"/>
      <c r="I46" s="191">
        <v>3.277E-3</v>
      </c>
      <c r="J46" s="192"/>
      <c r="K46" s="193">
        <v>2.6099999999999999E-3</v>
      </c>
      <c r="L46" s="100"/>
      <c r="M46" s="132">
        <v>4.496E-3</v>
      </c>
      <c r="N46" s="170"/>
      <c r="O46" s="133">
        <v>3.6849999999999999E-3</v>
      </c>
      <c r="Q46" s="69"/>
      <c r="R46" s="69"/>
      <c r="S46" s="69"/>
    </row>
    <row r="47" spans="1:19">
      <c r="A47" s="188" t="s">
        <v>183</v>
      </c>
      <c r="B47" s="189">
        <v>71</v>
      </c>
      <c r="C47" s="190"/>
      <c r="D47" s="172"/>
      <c r="E47" s="191">
        <v>1.43E-2</v>
      </c>
      <c r="F47" s="192"/>
      <c r="G47" s="193">
        <v>1.0036E-2</v>
      </c>
      <c r="H47" s="194"/>
      <c r="I47" s="191">
        <v>1.8220000000000001E-3</v>
      </c>
      <c r="J47" s="192"/>
      <c r="K47" s="193">
        <v>1.451E-3</v>
      </c>
      <c r="L47" s="100"/>
      <c r="M47" s="132"/>
      <c r="N47" s="170"/>
      <c r="O47" s="133"/>
      <c r="Q47" s="69"/>
      <c r="R47" s="69"/>
      <c r="S47" s="69"/>
    </row>
    <row r="48" spans="1:19">
      <c r="A48" s="188" t="s">
        <v>184</v>
      </c>
      <c r="B48" s="189">
        <v>72</v>
      </c>
      <c r="C48" s="190"/>
      <c r="D48" s="172"/>
      <c r="E48" s="191">
        <v>3.4533510000000001</v>
      </c>
      <c r="F48" s="192"/>
      <c r="G48" s="193">
        <v>2.4236559999999998</v>
      </c>
      <c r="H48" s="194"/>
      <c r="I48" s="191">
        <v>3.4012899999999999</v>
      </c>
      <c r="J48" s="192"/>
      <c r="K48" s="193">
        <v>2.7092149999999999</v>
      </c>
      <c r="L48" s="100"/>
      <c r="M48" s="132">
        <v>3.5795129999999999</v>
      </c>
      <c r="N48" s="170"/>
      <c r="O48" s="133">
        <v>2.9336319999999998</v>
      </c>
      <c r="Q48" s="69"/>
      <c r="R48" s="69"/>
      <c r="S48" s="69"/>
    </row>
    <row r="49" spans="1:19">
      <c r="A49" s="188" t="s">
        <v>185</v>
      </c>
      <c r="B49" s="189">
        <v>73</v>
      </c>
      <c r="C49" s="190"/>
      <c r="D49" s="172"/>
      <c r="E49" s="191">
        <v>3.4970000000000001E-3</v>
      </c>
      <c r="F49" s="192"/>
      <c r="G49" s="193">
        <v>2.454E-3</v>
      </c>
      <c r="H49" s="194"/>
      <c r="I49" s="191">
        <v>6.4180000000000001E-3</v>
      </c>
      <c r="J49" s="192"/>
      <c r="K49" s="193">
        <v>5.1120000000000002E-3</v>
      </c>
      <c r="L49" s="100"/>
      <c r="M49" s="132">
        <v>7.8989999999999998E-3</v>
      </c>
      <c r="N49" s="170"/>
      <c r="O49" s="133">
        <v>6.4739999999999997E-3</v>
      </c>
      <c r="Q49" s="69"/>
      <c r="R49" s="69"/>
      <c r="S49" s="69"/>
    </row>
    <row r="50" spans="1:19">
      <c r="A50" s="188" t="s">
        <v>186</v>
      </c>
      <c r="B50" s="189">
        <v>74</v>
      </c>
      <c r="C50" s="190"/>
      <c r="D50" s="172"/>
      <c r="E50" s="191">
        <v>4.1922000000000001E-2</v>
      </c>
      <c r="F50" s="192"/>
      <c r="G50" s="193">
        <v>2.9422E-2</v>
      </c>
      <c r="H50" s="192"/>
      <c r="I50" s="191">
        <v>2.9728999999999998E-2</v>
      </c>
      <c r="J50" s="192"/>
      <c r="K50" s="193">
        <v>2.368E-2</v>
      </c>
      <c r="L50" s="100"/>
      <c r="M50" s="132">
        <v>3.1233E-2</v>
      </c>
      <c r="N50" s="170"/>
      <c r="O50" s="133">
        <v>2.5597000000000002E-2</v>
      </c>
      <c r="Q50" s="69"/>
      <c r="R50" s="69"/>
      <c r="S50" s="69"/>
    </row>
    <row r="51" spans="1:19">
      <c r="A51" s="188" t="s">
        <v>187</v>
      </c>
      <c r="B51" s="189">
        <v>76</v>
      </c>
      <c r="C51" s="190"/>
      <c r="D51" s="172"/>
      <c r="E51" s="191">
        <v>0.72344299999999995</v>
      </c>
      <c r="F51" s="192"/>
      <c r="G51" s="193">
        <v>0.50773199999999996</v>
      </c>
      <c r="H51" s="194"/>
      <c r="I51" s="191">
        <v>0.34071099999999999</v>
      </c>
      <c r="J51" s="192"/>
      <c r="K51" s="193">
        <v>0.27138499999999999</v>
      </c>
      <c r="L51" s="100"/>
      <c r="M51" s="132">
        <v>0.328152</v>
      </c>
      <c r="N51" s="170"/>
      <c r="O51" s="133">
        <v>0.26894099999999999</v>
      </c>
      <c r="Q51" s="69"/>
      <c r="R51" s="69"/>
      <c r="S51" s="69"/>
    </row>
    <row r="52" spans="1:19">
      <c r="A52" s="188" t="s">
        <v>188</v>
      </c>
      <c r="B52" s="189">
        <v>78</v>
      </c>
      <c r="C52" s="190">
        <v>490</v>
      </c>
      <c r="D52" s="172"/>
      <c r="E52" s="191"/>
      <c r="F52" s="192"/>
      <c r="G52" s="193"/>
      <c r="H52" s="194"/>
      <c r="I52" s="191"/>
      <c r="J52" s="192"/>
      <c r="K52" s="193"/>
      <c r="L52" s="100"/>
      <c r="M52" s="132"/>
      <c r="N52" s="170"/>
      <c r="O52" s="133"/>
      <c r="Q52" s="69"/>
      <c r="R52" s="69"/>
      <c r="S52" s="69"/>
    </row>
    <row r="53" spans="1:19">
      <c r="A53" s="188" t="s">
        <v>189</v>
      </c>
      <c r="B53" s="189">
        <v>81</v>
      </c>
      <c r="C53" s="190"/>
      <c r="D53" s="172"/>
      <c r="E53" s="191">
        <v>2.1637E-2</v>
      </c>
      <c r="F53" s="192"/>
      <c r="G53" s="193">
        <v>1.5185000000000001E-2</v>
      </c>
      <c r="H53" s="194"/>
      <c r="I53" s="191">
        <v>9.0830000000000008E-3</v>
      </c>
      <c r="J53" s="192"/>
      <c r="K53" s="193">
        <v>7.2350000000000001E-3</v>
      </c>
      <c r="L53" s="100"/>
      <c r="M53" s="132"/>
      <c r="N53" s="170"/>
      <c r="O53" s="133"/>
      <c r="Q53" s="69"/>
      <c r="R53" s="69"/>
      <c r="S53" s="69"/>
    </row>
    <row r="54" spans="1:19">
      <c r="A54" s="188" t="s">
        <v>190</v>
      </c>
      <c r="B54" s="189">
        <v>82</v>
      </c>
      <c r="C54" s="190"/>
      <c r="D54" s="172"/>
      <c r="E54" s="191">
        <v>0.58332099999999998</v>
      </c>
      <c r="F54" s="192"/>
      <c r="G54" s="193">
        <v>0.409391</v>
      </c>
      <c r="H54" s="192"/>
      <c r="I54" s="191">
        <v>0.40902699999999997</v>
      </c>
      <c r="J54" s="192"/>
      <c r="K54" s="193">
        <v>0.32580100000000001</v>
      </c>
      <c r="L54" s="100"/>
      <c r="M54" s="132">
        <v>0.41814499999999999</v>
      </c>
      <c r="N54" s="170"/>
      <c r="O54" s="133">
        <v>0.342696</v>
      </c>
      <c r="Q54" s="69"/>
      <c r="R54" s="69"/>
      <c r="S54" s="69"/>
    </row>
    <row r="55" spans="1:19">
      <c r="A55" s="188" t="s">
        <v>191</v>
      </c>
      <c r="B55" s="189">
        <v>86</v>
      </c>
      <c r="C55" s="190"/>
      <c r="D55" s="172"/>
      <c r="E55" s="191">
        <v>1.1605259999999999</v>
      </c>
      <c r="F55" s="192"/>
      <c r="G55" s="193">
        <v>0.81448900000000002</v>
      </c>
      <c r="H55" s="194"/>
      <c r="I55" s="191">
        <v>0.98537699999999995</v>
      </c>
      <c r="J55" s="192"/>
      <c r="K55" s="193">
        <v>0.78487799999999996</v>
      </c>
      <c r="L55" s="100"/>
      <c r="M55" s="132">
        <v>1.0303910000000001</v>
      </c>
      <c r="N55" s="170"/>
      <c r="O55" s="133">
        <v>0.84446900000000003</v>
      </c>
      <c r="Q55" s="69"/>
      <c r="R55" s="69"/>
      <c r="S55" s="69"/>
    </row>
    <row r="56" spans="1:19">
      <c r="A56" s="188" t="s">
        <v>192</v>
      </c>
      <c r="B56" s="189">
        <v>88</v>
      </c>
      <c r="C56" s="190"/>
      <c r="D56" s="172"/>
      <c r="E56" s="191">
        <v>0.38939200000000002</v>
      </c>
      <c r="F56" s="192"/>
      <c r="G56" s="193">
        <v>0.27328599999999997</v>
      </c>
      <c r="H56" s="192"/>
      <c r="I56" s="191">
        <v>0.26441399999999998</v>
      </c>
      <c r="J56" s="192"/>
      <c r="K56" s="193">
        <v>0.21061299999999999</v>
      </c>
      <c r="L56" s="100"/>
      <c r="M56" s="132">
        <v>0.21725800000000001</v>
      </c>
      <c r="N56" s="170"/>
      <c r="O56" s="133">
        <v>0.17805599999999999</v>
      </c>
      <c r="Q56" s="69"/>
      <c r="R56" s="69"/>
      <c r="S56" s="69"/>
    </row>
    <row r="57" spans="1:19">
      <c r="A57" s="188" t="s">
        <v>193</v>
      </c>
      <c r="B57" s="189">
        <v>89</v>
      </c>
      <c r="C57" s="190"/>
      <c r="D57" s="172"/>
      <c r="E57" s="191">
        <v>3.4319000000000002E-2</v>
      </c>
      <c r="F57" s="192"/>
      <c r="G57" s="193">
        <v>2.4086E-2</v>
      </c>
      <c r="H57" s="194"/>
      <c r="I57" s="191">
        <v>9.6329999999999992E-3</v>
      </c>
      <c r="J57" s="192"/>
      <c r="K57" s="193">
        <v>7.6730000000000001E-3</v>
      </c>
      <c r="L57" s="100"/>
      <c r="M57" s="132"/>
      <c r="N57" s="170"/>
      <c r="O57" s="133"/>
      <c r="Q57" s="69"/>
      <c r="R57" s="69"/>
      <c r="S57" s="69"/>
    </row>
    <row r="58" spans="1:19">
      <c r="A58" s="188" t="s">
        <v>194</v>
      </c>
      <c r="B58" s="189">
        <v>92</v>
      </c>
      <c r="C58" s="190"/>
      <c r="D58" s="172"/>
      <c r="E58" s="191">
        <v>8.9820999999999998E-2</v>
      </c>
      <c r="F58" s="192"/>
      <c r="G58" s="193">
        <v>6.3038999999999998E-2</v>
      </c>
      <c r="H58" s="194"/>
      <c r="I58" s="191">
        <v>2.6641000000000001E-2</v>
      </c>
      <c r="J58" s="192"/>
      <c r="K58" s="193">
        <v>2.1219999999999999E-2</v>
      </c>
      <c r="L58" s="100"/>
      <c r="M58" s="132">
        <v>2.4785999999999999E-2</v>
      </c>
      <c r="N58" s="170"/>
      <c r="O58" s="133">
        <v>2.0313999999999999E-2</v>
      </c>
      <c r="Q58" s="69"/>
      <c r="R58" s="69"/>
      <c r="S58" s="69"/>
    </row>
    <row r="59" spans="1:19">
      <c r="A59" s="188" t="s">
        <v>195</v>
      </c>
      <c r="B59" s="189">
        <v>93</v>
      </c>
      <c r="C59" s="190"/>
      <c r="D59" s="172"/>
      <c r="E59" s="191">
        <v>2.8924799999999999</v>
      </c>
      <c r="F59" s="192"/>
      <c r="G59" s="193">
        <v>2.0300220000000002</v>
      </c>
      <c r="H59" s="194"/>
      <c r="I59" s="191">
        <v>2.0924040000000002</v>
      </c>
      <c r="J59" s="192"/>
      <c r="K59" s="193">
        <v>1.6666540000000001</v>
      </c>
      <c r="L59" s="100"/>
      <c r="M59" s="132">
        <v>2.3111320000000002</v>
      </c>
      <c r="N59" s="170"/>
      <c r="O59" s="133">
        <v>1.8941159999999999</v>
      </c>
      <c r="Q59" s="69"/>
      <c r="R59" s="69"/>
      <c r="S59" s="69"/>
    </row>
    <row r="60" spans="1:19">
      <c r="A60" s="188" t="s">
        <v>196</v>
      </c>
      <c r="B60" s="189">
        <v>94</v>
      </c>
      <c r="C60" s="190"/>
      <c r="D60" s="172"/>
      <c r="E60" s="191">
        <v>2.0385E-2</v>
      </c>
      <c r="F60" s="192"/>
      <c r="G60" s="193">
        <v>1.4307E-2</v>
      </c>
      <c r="H60" s="194"/>
      <c r="I60" s="191">
        <v>5.0199999999999995E-4</v>
      </c>
      <c r="J60" s="192"/>
      <c r="K60" s="193">
        <v>4.0000000000000002E-4</v>
      </c>
      <c r="L60" s="100"/>
      <c r="M60" s="132"/>
      <c r="N60" s="170"/>
      <c r="O60" s="133"/>
      <c r="Q60" s="69"/>
      <c r="R60" s="69"/>
      <c r="S60" s="69"/>
    </row>
    <row r="61" spans="1:19">
      <c r="A61" s="188" t="s">
        <v>197</v>
      </c>
      <c r="B61" s="189">
        <v>96</v>
      </c>
      <c r="C61" s="190"/>
      <c r="D61" s="172"/>
      <c r="E61" s="191">
        <v>6.1740000000000003E-2</v>
      </c>
      <c r="F61" s="192"/>
      <c r="G61" s="193">
        <v>4.3331000000000001E-2</v>
      </c>
      <c r="H61" s="194"/>
      <c r="I61" s="191">
        <v>2.6123E-2</v>
      </c>
      <c r="J61" s="192"/>
      <c r="K61" s="193">
        <v>2.0808E-2</v>
      </c>
      <c r="L61" s="100"/>
      <c r="M61" s="132">
        <v>2.7975E-2</v>
      </c>
      <c r="N61" s="170"/>
      <c r="O61" s="133">
        <v>2.2926999999999999E-2</v>
      </c>
      <c r="Q61" s="69"/>
      <c r="R61" s="69"/>
      <c r="S61" s="69"/>
    </row>
    <row r="62" spans="1:19">
      <c r="A62" s="188" t="s">
        <v>198</v>
      </c>
      <c r="B62" s="189">
        <v>97</v>
      </c>
      <c r="C62" s="190"/>
      <c r="D62" s="172"/>
      <c r="E62" s="191">
        <v>3.2437000000000001E-2</v>
      </c>
      <c r="F62" s="192"/>
      <c r="G62" s="193">
        <v>2.2765000000000001E-2</v>
      </c>
      <c r="H62" s="194"/>
      <c r="I62" s="191">
        <v>4.4680999999999998E-2</v>
      </c>
      <c r="J62" s="192"/>
      <c r="K62" s="193">
        <v>3.5589999999999997E-2</v>
      </c>
      <c r="L62" s="100"/>
      <c r="M62" s="132">
        <v>4.5169000000000001E-2</v>
      </c>
      <c r="N62" s="170"/>
      <c r="O62" s="133">
        <v>3.7019000000000003E-2</v>
      </c>
      <c r="Q62" s="69"/>
      <c r="R62" s="69"/>
      <c r="S62" s="69"/>
    </row>
    <row r="63" spans="1:19">
      <c r="A63" s="188" t="s">
        <v>612</v>
      </c>
      <c r="B63" s="189">
        <v>101</v>
      </c>
      <c r="C63" s="190"/>
      <c r="D63" s="172"/>
      <c r="E63" s="191">
        <v>3.823E-3</v>
      </c>
      <c r="F63" s="192"/>
      <c r="G63" s="193">
        <v>2.6830000000000001E-3</v>
      </c>
      <c r="H63" s="192"/>
      <c r="I63" s="191">
        <v>6.29E-4</v>
      </c>
      <c r="J63" s="192"/>
      <c r="K63" s="193">
        <v>5.0100000000000003E-4</v>
      </c>
      <c r="L63" s="100"/>
      <c r="M63" s="132"/>
      <c r="N63" s="170"/>
      <c r="O63" s="133"/>
      <c r="Q63" s="69"/>
      <c r="R63" s="69"/>
      <c r="S63" s="69"/>
    </row>
    <row r="64" spans="1:19">
      <c r="A64" s="188" t="s">
        <v>613</v>
      </c>
      <c r="B64" s="189">
        <v>103</v>
      </c>
      <c r="C64" s="190"/>
      <c r="D64" s="172"/>
      <c r="E64" s="191">
        <v>1.377E-3</v>
      </c>
      <c r="F64" s="192"/>
      <c r="G64" s="193">
        <v>9.6599999999999995E-4</v>
      </c>
      <c r="H64" s="194"/>
      <c r="I64" s="191">
        <v>6.7380000000000001E-3</v>
      </c>
      <c r="J64" s="192"/>
      <c r="K64" s="193">
        <v>5.3670000000000002E-3</v>
      </c>
      <c r="L64" s="100"/>
      <c r="M64" s="132"/>
      <c r="N64" s="170"/>
      <c r="O64" s="133"/>
      <c r="Q64" s="69"/>
      <c r="R64" s="69"/>
      <c r="S64" s="69"/>
    </row>
    <row r="65" spans="1:19">
      <c r="A65" s="188" t="s">
        <v>199</v>
      </c>
      <c r="B65" s="189">
        <v>105</v>
      </c>
      <c r="C65" s="190"/>
      <c r="D65" s="172"/>
      <c r="E65" s="191">
        <v>5.058E-3</v>
      </c>
      <c r="F65" s="192"/>
      <c r="G65" s="193">
        <v>3.5500000000000002E-3</v>
      </c>
      <c r="H65" s="194"/>
      <c r="I65" s="191">
        <v>2.5720000000000001E-3</v>
      </c>
      <c r="J65" s="192"/>
      <c r="K65" s="193">
        <v>2.049E-3</v>
      </c>
      <c r="L65" s="100"/>
      <c r="M65" s="132"/>
      <c r="N65" s="170"/>
      <c r="O65" s="133"/>
      <c r="Q65" s="69"/>
      <c r="R65" s="69"/>
      <c r="S65" s="69"/>
    </row>
    <row r="66" spans="1:19">
      <c r="A66" s="188" t="s">
        <v>200</v>
      </c>
      <c r="B66" s="189">
        <v>106</v>
      </c>
      <c r="C66" s="190"/>
      <c r="D66" s="172"/>
      <c r="E66" s="191">
        <v>5.6999999999999998E-4</v>
      </c>
      <c r="F66" s="192"/>
      <c r="G66" s="193">
        <v>4.0000000000000002E-4</v>
      </c>
      <c r="H66" s="194"/>
      <c r="I66" s="191">
        <v>5.0199999999999995E-4</v>
      </c>
      <c r="J66" s="192"/>
      <c r="K66" s="193">
        <v>4.0000000000000002E-4</v>
      </c>
      <c r="L66" s="100"/>
      <c r="M66" s="132"/>
      <c r="N66" s="170"/>
      <c r="O66" s="133"/>
      <c r="Q66" s="69"/>
      <c r="R66" s="69"/>
      <c r="S66" s="69"/>
    </row>
    <row r="67" spans="1:19">
      <c r="A67" s="188" t="s">
        <v>599</v>
      </c>
      <c r="B67" s="189">
        <v>112</v>
      </c>
      <c r="C67" s="190"/>
      <c r="D67" s="172"/>
      <c r="E67" s="191">
        <v>1.1677E-2</v>
      </c>
      <c r="F67" s="192"/>
      <c r="G67" s="193">
        <v>8.1949999999999992E-3</v>
      </c>
      <c r="H67" s="194"/>
      <c r="I67" s="191">
        <v>1.0279999999999999E-2</v>
      </c>
      <c r="J67" s="192"/>
      <c r="K67" s="193">
        <v>8.1880000000000008E-3</v>
      </c>
      <c r="L67" s="100"/>
      <c r="M67" s="132"/>
      <c r="N67" s="170"/>
      <c r="O67" s="133"/>
      <c r="Q67" s="69"/>
      <c r="R67" s="69"/>
      <c r="S67" s="69"/>
    </row>
    <row r="68" spans="1:19">
      <c r="A68" s="188" t="s">
        <v>201</v>
      </c>
      <c r="B68" s="189">
        <v>119</v>
      </c>
      <c r="C68" s="190"/>
      <c r="D68" s="172"/>
      <c r="E68" s="191">
        <v>2.9853000000000001E-2</v>
      </c>
      <c r="F68" s="192"/>
      <c r="G68" s="193">
        <v>2.0951999999999998E-2</v>
      </c>
      <c r="H68" s="192"/>
      <c r="I68" s="191">
        <v>2.1566999999999999E-2</v>
      </c>
      <c r="J68" s="192"/>
      <c r="K68" s="193">
        <v>1.7179E-2</v>
      </c>
      <c r="L68" s="100"/>
      <c r="M68" s="132"/>
      <c r="N68" s="174"/>
      <c r="O68" s="133"/>
      <c r="Q68" s="69"/>
      <c r="R68" s="69"/>
      <c r="S68" s="69"/>
    </row>
    <row r="69" spans="1:19">
      <c r="A69" s="188" t="s">
        <v>202</v>
      </c>
      <c r="B69" s="189">
        <v>122</v>
      </c>
      <c r="C69" s="190"/>
      <c r="D69" s="172"/>
      <c r="E69" s="191">
        <v>2.6393E-2</v>
      </c>
      <c r="F69" s="192"/>
      <c r="G69" s="193">
        <v>1.8523000000000001E-2</v>
      </c>
      <c r="H69" s="194"/>
      <c r="I69" s="191">
        <v>3.4789999999999999E-3</v>
      </c>
      <c r="J69" s="192"/>
      <c r="K69" s="193">
        <v>2.771E-3</v>
      </c>
      <c r="L69" s="100"/>
      <c r="M69" s="132"/>
      <c r="N69" s="170"/>
      <c r="O69" s="133"/>
      <c r="Q69" s="69"/>
      <c r="R69" s="69"/>
      <c r="S69" s="69"/>
    </row>
    <row r="70" spans="1:19">
      <c r="A70" s="188" t="s">
        <v>360</v>
      </c>
      <c r="B70" s="189">
        <v>125</v>
      </c>
      <c r="C70" s="190"/>
      <c r="D70" s="172"/>
      <c r="E70" s="191">
        <v>8.5499999999999997E-4</v>
      </c>
      <c r="F70" s="192"/>
      <c r="G70" s="193">
        <v>5.9999999999999995E-4</v>
      </c>
      <c r="H70" s="194"/>
      <c r="I70" s="191">
        <v>7.5299999999999998E-4</v>
      </c>
      <c r="J70" s="192"/>
      <c r="K70" s="193">
        <v>5.9999999999999995E-4</v>
      </c>
      <c r="L70" s="100"/>
      <c r="M70" s="132"/>
      <c r="N70" s="170"/>
      <c r="O70" s="133"/>
      <c r="Q70" s="69"/>
      <c r="R70" s="69"/>
      <c r="S70" s="69"/>
    </row>
    <row r="71" spans="1:19">
      <c r="A71" s="188" t="s">
        <v>570</v>
      </c>
      <c r="B71" s="189">
        <v>127</v>
      </c>
      <c r="C71" s="190"/>
      <c r="D71" s="172"/>
      <c r="E71" s="191">
        <v>0.13428200000000001</v>
      </c>
      <c r="F71" s="192"/>
      <c r="G71" s="193">
        <v>9.4242999999999993E-2</v>
      </c>
      <c r="H71" s="194"/>
      <c r="I71" s="191">
        <v>5.1241000000000002E-2</v>
      </c>
      <c r="J71" s="192"/>
      <c r="K71" s="193">
        <v>4.0814999999999997E-2</v>
      </c>
      <c r="L71" s="100"/>
      <c r="M71" s="132"/>
      <c r="N71" s="170"/>
      <c r="O71" s="133"/>
      <c r="Q71" s="69"/>
      <c r="R71" s="69"/>
      <c r="S71" s="69"/>
    </row>
    <row r="72" spans="1:19">
      <c r="A72" s="188" t="s">
        <v>203</v>
      </c>
      <c r="B72" s="189">
        <v>128</v>
      </c>
      <c r="C72" s="190"/>
      <c r="D72" s="172"/>
      <c r="E72" s="191">
        <v>5.1320000000000003E-3</v>
      </c>
      <c r="F72" s="192"/>
      <c r="G72" s="193">
        <v>3.6020000000000002E-3</v>
      </c>
      <c r="H72" s="194"/>
      <c r="I72" s="191">
        <v>5.0199999999999995E-4</v>
      </c>
      <c r="J72" s="192"/>
      <c r="K72" s="193">
        <v>4.0000000000000002E-4</v>
      </c>
      <c r="L72" s="100"/>
      <c r="M72" s="132"/>
      <c r="N72" s="170"/>
      <c r="O72" s="133"/>
      <c r="Q72" s="69"/>
      <c r="R72" s="69"/>
      <c r="S72" s="69"/>
    </row>
    <row r="73" spans="1:19">
      <c r="A73" s="188" t="s">
        <v>204</v>
      </c>
      <c r="B73" s="189">
        <v>131</v>
      </c>
      <c r="C73" s="190"/>
      <c r="D73" s="172"/>
      <c r="E73" s="191">
        <v>3.3218999999999999E-2</v>
      </c>
      <c r="F73" s="192"/>
      <c r="G73" s="193">
        <v>2.3314000000000001E-2</v>
      </c>
      <c r="H73" s="194"/>
      <c r="I73" s="191">
        <v>2.2626E-2</v>
      </c>
      <c r="J73" s="192"/>
      <c r="K73" s="193">
        <v>1.8022E-2</v>
      </c>
      <c r="L73" s="100"/>
      <c r="M73" s="132"/>
      <c r="N73" s="170"/>
      <c r="O73" s="133"/>
      <c r="Q73" s="69"/>
      <c r="R73" s="69"/>
      <c r="S73" s="69"/>
    </row>
    <row r="74" spans="1:19">
      <c r="A74" s="188" t="s">
        <v>650</v>
      </c>
      <c r="B74" s="189">
        <v>132</v>
      </c>
      <c r="C74" s="190"/>
      <c r="D74" s="172"/>
      <c r="E74" s="191">
        <v>3.692E-3</v>
      </c>
      <c r="F74" s="192"/>
      <c r="G74" s="193">
        <v>2.591E-3</v>
      </c>
      <c r="H74" s="194"/>
      <c r="I74" s="191">
        <v>5.0199999999999995E-4</v>
      </c>
      <c r="J74" s="192"/>
      <c r="K74" s="193">
        <v>4.0000000000000002E-4</v>
      </c>
      <c r="L74" s="100"/>
      <c r="M74" s="132"/>
      <c r="N74" s="170"/>
      <c r="O74" s="133"/>
      <c r="Q74" s="69"/>
      <c r="R74" s="69"/>
      <c r="S74" s="69"/>
    </row>
    <row r="75" spans="1:19">
      <c r="A75" s="188" t="s">
        <v>205</v>
      </c>
      <c r="B75" s="189">
        <v>137</v>
      </c>
      <c r="C75" s="190"/>
      <c r="D75" s="172"/>
      <c r="E75" s="191">
        <v>0.319774</v>
      </c>
      <c r="F75" s="192"/>
      <c r="G75" s="193">
        <v>0.22442599999999999</v>
      </c>
      <c r="H75" s="192"/>
      <c r="I75" s="191">
        <v>0.174514</v>
      </c>
      <c r="J75" s="192"/>
      <c r="K75" s="193">
        <v>0.13900499999999999</v>
      </c>
      <c r="L75" s="100"/>
      <c r="M75" s="132"/>
      <c r="N75" s="170"/>
      <c r="O75" s="133"/>
      <c r="Q75" s="69"/>
      <c r="R75" s="69"/>
      <c r="S75" s="69"/>
    </row>
    <row r="76" spans="1:19">
      <c r="A76" s="188" t="s">
        <v>571</v>
      </c>
      <c r="B76" s="189">
        <v>138</v>
      </c>
      <c r="C76" s="190"/>
      <c r="D76" s="172"/>
      <c r="E76" s="191">
        <v>2.1808000000000001E-2</v>
      </c>
      <c r="F76" s="192"/>
      <c r="G76" s="193">
        <v>1.5304999999999999E-2</v>
      </c>
      <c r="H76" s="194"/>
      <c r="I76" s="191">
        <v>1.1325999999999999E-2</v>
      </c>
      <c r="J76" s="192"/>
      <c r="K76" s="193">
        <v>9.0209999999999995E-3</v>
      </c>
      <c r="L76" s="100"/>
      <c r="M76" s="132"/>
      <c r="N76" s="170"/>
      <c r="O76" s="133"/>
      <c r="Q76" s="69"/>
      <c r="R76" s="69"/>
      <c r="S76" s="69"/>
    </row>
    <row r="77" spans="1:19">
      <c r="A77" s="188" t="s">
        <v>206</v>
      </c>
      <c r="B77" s="189">
        <v>139</v>
      </c>
      <c r="C77" s="190"/>
      <c r="D77" s="172"/>
      <c r="E77" s="191">
        <v>2.591E-3</v>
      </c>
      <c r="F77" s="192"/>
      <c r="G77" s="193">
        <v>1.818E-3</v>
      </c>
      <c r="H77" s="192"/>
      <c r="I77" s="191">
        <v>4.411E-3</v>
      </c>
      <c r="J77" s="192"/>
      <c r="K77" s="193">
        <v>3.5130000000000001E-3</v>
      </c>
      <c r="L77" s="100"/>
      <c r="M77" s="132"/>
      <c r="N77" s="174"/>
      <c r="O77" s="133"/>
      <c r="Q77" s="69"/>
      <c r="R77" s="69"/>
      <c r="S77" s="69"/>
    </row>
    <row r="78" spans="1:19">
      <c r="A78" s="188" t="s">
        <v>207</v>
      </c>
      <c r="B78" s="189">
        <v>142</v>
      </c>
      <c r="C78" s="190"/>
      <c r="D78" s="172"/>
      <c r="E78" s="191">
        <v>8.8578000000000004E-2</v>
      </c>
      <c r="F78" s="192"/>
      <c r="G78" s="193">
        <v>6.2165999999999999E-2</v>
      </c>
      <c r="H78" s="194"/>
      <c r="I78" s="191">
        <v>1.2407E-2</v>
      </c>
      <c r="J78" s="192"/>
      <c r="K78" s="193">
        <v>9.8820000000000002E-3</v>
      </c>
      <c r="L78" s="100"/>
      <c r="M78" s="132"/>
      <c r="N78" s="170"/>
      <c r="O78" s="133"/>
      <c r="Q78" s="69"/>
      <c r="R78" s="69"/>
      <c r="S78" s="69"/>
    </row>
    <row r="79" spans="1:19">
      <c r="A79" s="188" t="s">
        <v>208</v>
      </c>
      <c r="B79" s="189">
        <v>143</v>
      </c>
      <c r="C79" s="190"/>
      <c r="D79" s="172"/>
      <c r="E79" s="191">
        <v>6.3330000000000001E-3</v>
      </c>
      <c r="F79" s="192"/>
      <c r="G79" s="193">
        <v>4.4450000000000002E-3</v>
      </c>
      <c r="H79" s="192"/>
      <c r="I79" s="191">
        <v>1.2869999999999999E-3</v>
      </c>
      <c r="J79" s="192"/>
      <c r="K79" s="193">
        <v>1.0250000000000001E-3</v>
      </c>
      <c r="L79" s="100"/>
      <c r="M79" s="132"/>
      <c r="N79" s="170"/>
      <c r="O79" s="133"/>
      <c r="Q79" s="69"/>
      <c r="R79" s="69"/>
      <c r="S79" s="69"/>
    </row>
    <row r="80" spans="1:19">
      <c r="A80" s="188" t="s">
        <v>209</v>
      </c>
      <c r="B80" s="189">
        <v>146</v>
      </c>
      <c r="C80" s="190"/>
      <c r="D80" s="172"/>
      <c r="E80" s="191">
        <v>0.18936600000000001</v>
      </c>
      <c r="F80" s="192"/>
      <c r="G80" s="193">
        <v>0.13290199999999999</v>
      </c>
      <c r="H80" s="194"/>
      <c r="I80" s="191">
        <v>9.4756000000000007E-2</v>
      </c>
      <c r="J80" s="192"/>
      <c r="K80" s="193">
        <v>7.5476000000000001E-2</v>
      </c>
      <c r="L80" s="100"/>
      <c r="M80" s="132"/>
      <c r="N80" s="170"/>
      <c r="O80" s="133"/>
      <c r="Q80" s="69"/>
      <c r="R80" s="69"/>
      <c r="S80" s="69"/>
    </row>
    <row r="81" spans="1:19">
      <c r="A81" s="188" t="s">
        <v>614</v>
      </c>
      <c r="B81" s="189">
        <v>149</v>
      </c>
      <c r="C81" s="190"/>
      <c r="D81" s="172"/>
      <c r="E81" s="191">
        <v>2.4348999999999999E-2</v>
      </c>
      <c r="F81" s="192"/>
      <c r="G81" s="193">
        <v>1.7089E-2</v>
      </c>
      <c r="H81" s="194"/>
      <c r="I81" s="191">
        <v>5.0199999999999995E-4</v>
      </c>
      <c r="J81" s="192"/>
      <c r="K81" s="193">
        <v>4.0000000000000002E-4</v>
      </c>
      <c r="L81" s="100"/>
      <c r="M81" s="132"/>
      <c r="N81" s="174"/>
      <c r="O81" s="133"/>
      <c r="Q81" s="69"/>
      <c r="R81" s="69"/>
      <c r="S81" s="69"/>
    </row>
    <row r="82" spans="1:19">
      <c r="A82" s="188" t="s">
        <v>129</v>
      </c>
      <c r="B82" s="189">
        <v>150</v>
      </c>
      <c r="C82" s="190">
        <v>157</v>
      </c>
      <c r="D82" s="172"/>
      <c r="E82" s="191"/>
      <c r="F82" s="192"/>
      <c r="G82" s="193"/>
      <c r="H82" s="194"/>
      <c r="I82" s="191"/>
      <c r="J82" s="192"/>
      <c r="K82" s="193"/>
      <c r="L82" s="100"/>
      <c r="M82" s="132"/>
      <c r="N82" s="170"/>
      <c r="O82" s="133"/>
      <c r="Q82" s="69"/>
      <c r="R82" s="69"/>
      <c r="S82" s="69"/>
    </row>
    <row r="83" spans="1:19">
      <c r="A83" s="188" t="s">
        <v>210</v>
      </c>
      <c r="B83" s="189">
        <v>151</v>
      </c>
      <c r="C83" s="190"/>
      <c r="D83" s="172"/>
      <c r="E83" s="191">
        <v>9.9040000000000003E-2</v>
      </c>
      <c r="F83" s="195"/>
      <c r="G83" s="193">
        <v>6.9509000000000001E-2</v>
      </c>
      <c r="H83" s="194"/>
      <c r="I83" s="191">
        <v>4.8153000000000001E-2</v>
      </c>
      <c r="J83" s="195"/>
      <c r="K83" s="193">
        <v>3.8355E-2</v>
      </c>
      <c r="L83" s="100"/>
      <c r="M83" s="132"/>
      <c r="N83" s="170"/>
      <c r="O83" s="133"/>
      <c r="Q83" s="69"/>
      <c r="R83" s="69"/>
      <c r="S83" s="69"/>
    </row>
    <row r="84" spans="1:19">
      <c r="A84" s="188" t="s">
        <v>434</v>
      </c>
      <c r="B84" s="189">
        <v>153</v>
      </c>
      <c r="C84" s="190"/>
      <c r="D84" s="172"/>
      <c r="E84" s="191">
        <v>2.0784E-2</v>
      </c>
      <c r="F84" s="192"/>
      <c r="G84" s="193">
        <v>1.4586999999999999E-2</v>
      </c>
      <c r="H84" s="192"/>
      <c r="I84" s="191">
        <v>8.5220000000000001E-3</v>
      </c>
      <c r="J84" s="192"/>
      <c r="K84" s="193">
        <v>6.7879999999999998E-3</v>
      </c>
      <c r="L84" s="100"/>
      <c r="M84" s="132"/>
      <c r="N84" s="174"/>
      <c r="O84" s="133"/>
      <c r="Q84" s="69"/>
      <c r="R84" s="69"/>
      <c r="S84" s="69"/>
    </row>
    <row r="85" spans="1:19">
      <c r="A85" s="188" t="s">
        <v>211</v>
      </c>
      <c r="B85" s="189">
        <v>154</v>
      </c>
      <c r="C85" s="190"/>
      <c r="D85" s="172"/>
      <c r="E85" s="191">
        <v>1.7347999999999999E-2</v>
      </c>
      <c r="F85" s="192"/>
      <c r="G85" s="193">
        <v>1.2175E-2</v>
      </c>
      <c r="H85" s="194"/>
      <c r="I85" s="191">
        <v>4.7289999999999997E-3</v>
      </c>
      <c r="J85" s="192"/>
      <c r="K85" s="193">
        <v>3.7669999999999999E-3</v>
      </c>
      <c r="L85" s="100"/>
      <c r="M85" s="132"/>
      <c r="N85" s="170"/>
      <c r="O85" s="133"/>
      <c r="Q85" s="69"/>
      <c r="R85" s="69"/>
      <c r="S85" s="69"/>
    </row>
    <row r="86" spans="1:19">
      <c r="A86" s="188" t="s">
        <v>212</v>
      </c>
      <c r="B86" s="189">
        <v>155</v>
      </c>
      <c r="C86" s="190"/>
      <c r="D86" s="172"/>
      <c r="E86" s="191">
        <v>4.2259999999999997E-3</v>
      </c>
      <c r="F86" s="192"/>
      <c r="G86" s="193">
        <v>2.9659999999999999E-3</v>
      </c>
      <c r="H86" s="194"/>
      <c r="I86" s="191">
        <v>1.158E-3</v>
      </c>
      <c r="J86" s="192"/>
      <c r="K86" s="193">
        <v>9.2199999999999997E-4</v>
      </c>
      <c r="L86" s="100"/>
      <c r="M86" s="132"/>
      <c r="N86" s="170"/>
      <c r="O86" s="133"/>
      <c r="Q86" s="69"/>
      <c r="R86" s="69"/>
      <c r="S86" s="69"/>
    </row>
    <row r="87" spans="1:19">
      <c r="A87" s="188" t="s">
        <v>213</v>
      </c>
      <c r="B87" s="189">
        <v>156</v>
      </c>
      <c r="C87" s="190"/>
      <c r="D87" s="172"/>
      <c r="E87" s="191">
        <v>1.449E-3</v>
      </c>
      <c r="F87" s="192"/>
      <c r="G87" s="193">
        <v>1.0169999999999999E-3</v>
      </c>
      <c r="H87" s="194"/>
      <c r="I87" s="191">
        <v>5.0199999999999995E-4</v>
      </c>
      <c r="J87" s="192"/>
      <c r="K87" s="193">
        <v>4.0000000000000002E-4</v>
      </c>
      <c r="L87" s="100"/>
      <c r="M87" s="132"/>
      <c r="N87" s="170"/>
      <c r="O87" s="133"/>
      <c r="Q87" s="69"/>
      <c r="R87" s="69"/>
      <c r="S87" s="69"/>
    </row>
    <row r="88" spans="1:19">
      <c r="A88" s="188" t="s">
        <v>214</v>
      </c>
      <c r="B88" s="189">
        <v>157</v>
      </c>
      <c r="C88" s="190"/>
      <c r="D88" s="172"/>
      <c r="E88" s="191">
        <v>5.1681999999999999E-2</v>
      </c>
      <c r="F88" s="192"/>
      <c r="G88" s="193">
        <v>3.6271999999999999E-2</v>
      </c>
      <c r="H88" s="194"/>
      <c r="I88" s="191">
        <v>1.1018999999999999E-2</v>
      </c>
      <c r="J88" s="192"/>
      <c r="K88" s="193">
        <v>8.7770000000000001E-3</v>
      </c>
      <c r="L88" s="100"/>
      <c r="M88" s="132"/>
      <c r="N88" s="170"/>
      <c r="O88" s="133"/>
      <c r="Q88" s="69"/>
      <c r="R88" s="69"/>
      <c r="S88" s="69"/>
    </row>
    <row r="89" spans="1:19">
      <c r="A89" s="188" t="s">
        <v>215</v>
      </c>
      <c r="B89" s="189">
        <v>158</v>
      </c>
      <c r="C89" s="190"/>
      <c r="D89" s="172"/>
      <c r="E89" s="191">
        <v>5.6999999999999998E-4</v>
      </c>
      <c r="F89" s="192"/>
      <c r="G89" s="193">
        <v>4.0000000000000002E-4</v>
      </c>
      <c r="H89" s="192"/>
      <c r="I89" s="191">
        <v>5.0199999999999995E-4</v>
      </c>
      <c r="J89" s="192"/>
      <c r="K89" s="193">
        <v>4.0000000000000002E-4</v>
      </c>
      <c r="L89" s="100"/>
      <c r="M89" s="132"/>
      <c r="N89" s="170"/>
      <c r="O89" s="133"/>
      <c r="Q89" s="69"/>
      <c r="R89" s="69"/>
      <c r="S89" s="69"/>
    </row>
    <row r="90" spans="1:19">
      <c r="A90" s="188" t="s">
        <v>216</v>
      </c>
      <c r="B90" s="189">
        <v>164</v>
      </c>
      <c r="C90" s="190">
        <v>490</v>
      </c>
      <c r="D90" s="172"/>
      <c r="E90" s="191"/>
      <c r="F90" s="192"/>
      <c r="G90" s="193"/>
      <c r="H90" s="194"/>
      <c r="I90" s="191"/>
      <c r="J90" s="192"/>
      <c r="K90" s="193"/>
      <c r="L90" s="100"/>
      <c r="M90" s="132"/>
      <c r="N90" s="174"/>
      <c r="O90" s="133"/>
      <c r="Q90" s="69"/>
      <c r="R90" s="69"/>
      <c r="S90" s="69"/>
    </row>
    <row r="91" spans="1:19">
      <c r="A91" s="188" t="s">
        <v>217</v>
      </c>
      <c r="B91" s="189">
        <v>165</v>
      </c>
      <c r="C91" s="190">
        <v>490</v>
      </c>
      <c r="D91" s="172"/>
      <c r="E91" s="191"/>
      <c r="F91" s="192"/>
      <c r="G91" s="193"/>
      <c r="H91" s="194"/>
      <c r="I91" s="191"/>
      <c r="J91" s="192"/>
      <c r="K91" s="193"/>
      <c r="L91" s="100"/>
      <c r="M91" s="132"/>
      <c r="N91" s="170"/>
      <c r="O91" s="133"/>
      <c r="Q91" s="69"/>
      <c r="R91" s="69"/>
      <c r="S91" s="69"/>
    </row>
    <row r="92" spans="1:19">
      <c r="A92" s="188" t="s">
        <v>218</v>
      </c>
      <c r="B92" s="189">
        <v>179</v>
      </c>
      <c r="C92" s="190"/>
      <c r="D92" s="172"/>
      <c r="E92" s="191">
        <v>7.3899999999999997E-4</v>
      </c>
      <c r="F92" s="192"/>
      <c r="G92" s="193">
        <v>5.1900000000000004E-4</v>
      </c>
      <c r="H92" s="194"/>
      <c r="I92" s="191">
        <v>5.0199999999999995E-4</v>
      </c>
      <c r="J92" s="192"/>
      <c r="K92" s="193">
        <v>4.0000000000000002E-4</v>
      </c>
      <c r="L92" s="100"/>
      <c r="M92" s="132"/>
      <c r="N92" s="170"/>
      <c r="O92" s="133"/>
      <c r="Q92" s="69"/>
      <c r="R92" s="69"/>
      <c r="S92" s="69"/>
    </row>
    <row r="93" spans="1:19">
      <c r="A93" s="188" t="s">
        <v>220</v>
      </c>
      <c r="B93" s="189">
        <v>181</v>
      </c>
      <c r="C93" s="190"/>
      <c r="D93" s="172"/>
      <c r="E93" s="191">
        <v>5.6999999999999998E-4</v>
      </c>
      <c r="F93" s="192"/>
      <c r="G93" s="193">
        <v>4.0000000000000002E-4</v>
      </c>
      <c r="H93" s="194"/>
      <c r="I93" s="191">
        <v>5.0199999999999995E-4</v>
      </c>
      <c r="J93" s="192"/>
      <c r="K93" s="193">
        <v>4.0000000000000002E-4</v>
      </c>
      <c r="L93" s="100"/>
      <c r="M93" s="132"/>
      <c r="N93" s="170"/>
      <c r="O93" s="133"/>
      <c r="Q93" s="69"/>
      <c r="R93" s="69"/>
      <c r="S93" s="69"/>
    </row>
    <row r="94" spans="1:19">
      <c r="A94" s="188" t="s">
        <v>221</v>
      </c>
      <c r="B94" s="189">
        <v>182</v>
      </c>
      <c r="C94" s="190"/>
      <c r="D94" s="172"/>
      <c r="E94" s="191">
        <v>0.72394099999999995</v>
      </c>
      <c r="F94" s="192"/>
      <c r="G94" s="193">
        <v>0.50808200000000003</v>
      </c>
      <c r="H94" s="194"/>
      <c r="I94" s="191">
        <v>0.12725700000000001</v>
      </c>
      <c r="J94" s="192"/>
      <c r="K94" s="193">
        <v>0.10136299999999999</v>
      </c>
      <c r="L94" s="100"/>
      <c r="M94" s="132"/>
      <c r="N94" s="170"/>
      <c r="O94" s="133"/>
      <c r="Q94" s="69"/>
      <c r="R94" s="69"/>
      <c r="S94" s="69"/>
    </row>
    <row r="95" spans="1:19">
      <c r="A95" s="188" t="s">
        <v>222</v>
      </c>
      <c r="B95" s="189">
        <v>183</v>
      </c>
      <c r="C95" s="190"/>
      <c r="D95" s="172"/>
      <c r="E95" s="191">
        <v>0.263372</v>
      </c>
      <c r="F95" s="192"/>
      <c r="G95" s="193">
        <v>0.18484200000000001</v>
      </c>
      <c r="H95" s="194"/>
      <c r="I95" s="191">
        <v>6.6843E-2</v>
      </c>
      <c r="J95" s="196"/>
      <c r="K95" s="193">
        <v>5.3241999999999998E-2</v>
      </c>
      <c r="L95" s="100"/>
      <c r="M95" s="132">
        <v>5.0887000000000002E-2</v>
      </c>
      <c r="N95" s="170"/>
      <c r="O95" s="133">
        <v>4.1704999999999999E-2</v>
      </c>
      <c r="Q95" s="69"/>
      <c r="R95" s="69"/>
      <c r="S95" s="69"/>
    </row>
    <row r="96" spans="1:19">
      <c r="A96" s="188" t="s">
        <v>223</v>
      </c>
      <c r="B96" s="189">
        <v>184</v>
      </c>
      <c r="C96" s="190"/>
      <c r="D96" s="172"/>
      <c r="E96" s="191">
        <v>0.57800300000000004</v>
      </c>
      <c r="F96" s="192"/>
      <c r="G96" s="193">
        <v>0.40565800000000002</v>
      </c>
      <c r="H96" s="192"/>
      <c r="I96" s="191">
        <v>0.42863499999999999</v>
      </c>
      <c r="J96" s="192"/>
      <c r="K96" s="193">
        <v>0.34141899999999997</v>
      </c>
      <c r="L96" s="100"/>
      <c r="M96" s="132">
        <v>0.316942</v>
      </c>
      <c r="N96" s="170"/>
      <c r="O96" s="133">
        <v>0.25975399999999998</v>
      </c>
      <c r="Q96" s="69"/>
      <c r="R96" s="69"/>
      <c r="S96" s="69"/>
    </row>
    <row r="97" spans="1:19">
      <c r="A97" s="188" t="s">
        <v>224</v>
      </c>
      <c r="B97" s="189">
        <v>185</v>
      </c>
      <c r="C97" s="190"/>
      <c r="D97" s="172"/>
      <c r="E97" s="191">
        <v>1.4898290000000001</v>
      </c>
      <c r="F97" s="192"/>
      <c r="G97" s="193">
        <v>1.0456030000000001</v>
      </c>
      <c r="H97" s="194"/>
      <c r="I97" s="191">
        <v>0.98675100000000004</v>
      </c>
      <c r="J97" s="192"/>
      <c r="K97" s="193">
        <v>0.78597300000000003</v>
      </c>
      <c r="L97" s="100"/>
      <c r="M97" s="132">
        <v>0.91590700000000003</v>
      </c>
      <c r="N97" s="170"/>
      <c r="O97" s="133">
        <v>0.75064200000000003</v>
      </c>
      <c r="Q97" s="69"/>
      <c r="R97" s="69"/>
      <c r="S97" s="69"/>
    </row>
    <row r="98" spans="1:19">
      <c r="A98" s="188" t="s">
        <v>225</v>
      </c>
      <c r="B98" s="189">
        <v>186</v>
      </c>
      <c r="C98" s="190"/>
      <c r="D98" s="172"/>
      <c r="E98" s="191">
        <v>2.2976E-2</v>
      </c>
      <c r="F98" s="192"/>
      <c r="G98" s="193">
        <v>1.6125E-2</v>
      </c>
      <c r="H98" s="194"/>
      <c r="I98" s="191">
        <v>5.0199999999999995E-4</v>
      </c>
      <c r="J98" s="192"/>
      <c r="K98" s="193">
        <v>4.0000000000000002E-4</v>
      </c>
      <c r="L98" s="100"/>
      <c r="M98" s="132"/>
      <c r="N98" s="170"/>
      <c r="O98" s="133"/>
      <c r="Q98" s="69"/>
      <c r="R98" s="69"/>
      <c r="S98" s="69"/>
    </row>
    <row r="99" spans="1:19">
      <c r="A99" s="188" t="s">
        <v>402</v>
      </c>
      <c r="B99" s="189">
        <v>188</v>
      </c>
      <c r="C99" s="190"/>
      <c r="D99" s="172"/>
      <c r="E99" s="191">
        <v>2.1565000000000001E-2</v>
      </c>
      <c r="F99" s="192"/>
      <c r="G99" s="193">
        <v>1.5134999999999999E-2</v>
      </c>
      <c r="H99" s="194"/>
      <c r="I99" s="191">
        <v>1.9001000000000001E-2</v>
      </c>
      <c r="J99" s="192"/>
      <c r="K99" s="193">
        <v>1.5134999999999999E-2</v>
      </c>
      <c r="L99" s="100"/>
      <c r="M99" s="132"/>
      <c r="N99" s="170"/>
      <c r="O99" s="133"/>
      <c r="Q99" s="69"/>
      <c r="R99" s="69"/>
      <c r="S99" s="69"/>
    </row>
    <row r="100" spans="1:19">
      <c r="A100" s="188" t="s">
        <v>226</v>
      </c>
      <c r="B100" s="189">
        <v>189</v>
      </c>
      <c r="C100" s="190"/>
      <c r="D100" s="172"/>
      <c r="E100" s="191">
        <v>0.26630100000000001</v>
      </c>
      <c r="F100" s="192"/>
      <c r="G100" s="193">
        <v>0.18689700000000001</v>
      </c>
      <c r="H100" s="194"/>
      <c r="I100" s="191">
        <v>0.10618900000000001</v>
      </c>
      <c r="J100" s="192"/>
      <c r="K100" s="193">
        <v>8.4582000000000004E-2</v>
      </c>
      <c r="L100" s="100"/>
      <c r="M100" s="132">
        <v>0.10630199999999999</v>
      </c>
      <c r="N100" s="170"/>
      <c r="O100" s="133">
        <v>8.7121000000000004E-2</v>
      </c>
      <c r="Q100" s="69"/>
      <c r="R100" s="69"/>
      <c r="S100" s="69"/>
    </row>
    <row r="101" spans="1:19">
      <c r="A101" s="188" t="s">
        <v>227</v>
      </c>
      <c r="B101" s="189">
        <v>191</v>
      </c>
      <c r="C101" s="190"/>
      <c r="D101" s="172"/>
      <c r="E101" s="191">
        <v>3.1236E-2</v>
      </c>
      <c r="F101" s="192"/>
      <c r="G101" s="193">
        <v>2.1922000000000001E-2</v>
      </c>
      <c r="H101" s="194"/>
      <c r="I101" s="191">
        <v>5.0199999999999995E-4</v>
      </c>
      <c r="J101" s="192"/>
      <c r="K101" s="193">
        <v>4.0000000000000002E-4</v>
      </c>
      <c r="L101" s="100"/>
      <c r="M101" s="132"/>
      <c r="N101" s="174"/>
      <c r="O101" s="133"/>
      <c r="Q101" s="69"/>
      <c r="R101" s="69"/>
      <c r="S101" s="69"/>
    </row>
    <row r="102" spans="1:19">
      <c r="A102" s="188" t="s">
        <v>228</v>
      </c>
      <c r="B102" s="189">
        <v>192</v>
      </c>
      <c r="C102" s="190"/>
      <c r="D102" s="172"/>
      <c r="E102" s="191">
        <v>0.85651699999999997</v>
      </c>
      <c r="F102" s="192"/>
      <c r="G102" s="193">
        <v>0.60112699999999997</v>
      </c>
      <c r="H102" s="194"/>
      <c r="I102" s="191">
        <v>0.30104900000000001</v>
      </c>
      <c r="J102" s="192"/>
      <c r="K102" s="193">
        <v>0.23979300000000001</v>
      </c>
      <c r="L102" s="100"/>
      <c r="M102" s="132">
        <v>0.25215599999999999</v>
      </c>
      <c r="N102" s="170"/>
      <c r="O102" s="133">
        <v>0.20665700000000001</v>
      </c>
      <c r="Q102" s="69"/>
      <c r="R102" s="69"/>
      <c r="S102" s="69"/>
    </row>
    <row r="103" spans="1:19">
      <c r="A103" s="188" t="s">
        <v>229</v>
      </c>
      <c r="B103" s="189">
        <v>193</v>
      </c>
      <c r="C103" s="190"/>
      <c r="D103" s="172"/>
      <c r="E103" s="191">
        <v>0.197877</v>
      </c>
      <c r="F103" s="192"/>
      <c r="G103" s="193">
        <v>0.138875</v>
      </c>
      <c r="H103" s="194"/>
      <c r="I103" s="191">
        <v>5.5474999999999997E-2</v>
      </c>
      <c r="J103" s="192"/>
      <c r="K103" s="193">
        <v>4.4186999999999997E-2</v>
      </c>
      <c r="L103" s="100"/>
      <c r="M103" s="132"/>
      <c r="N103" s="170"/>
      <c r="O103" s="133"/>
      <c r="Q103" s="69"/>
      <c r="R103" s="69"/>
      <c r="S103" s="69"/>
    </row>
    <row r="104" spans="1:19">
      <c r="A104" s="188" t="s">
        <v>230</v>
      </c>
      <c r="B104" s="189">
        <v>194</v>
      </c>
      <c r="C104" s="190">
        <v>490</v>
      </c>
      <c r="D104" s="172"/>
      <c r="E104" s="191"/>
      <c r="F104" s="192"/>
      <c r="G104" s="193"/>
      <c r="H104" s="194"/>
      <c r="I104" s="191"/>
      <c r="J104" s="192"/>
      <c r="K104" s="193"/>
      <c r="L104" s="100"/>
      <c r="M104" s="132"/>
      <c r="N104" s="170"/>
      <c r="O104" s="133"/>
      <c r="Q104" s="69"/>
      <c r="R104" s="69"/>
      <c r="S104" s="69"/>
    </row>
    <row r="105" spans="1:19">
      <c r="A105" s="188" t="s">
        <v>231</v>
      </c>
      <c r="B105" s="189">
        <v>195</v>
      </c>
      <c r="C105" s="190"/>
      <c r="D105" s="172"/>
      <c r="E105" s="191">
        <v>0.13823299999999999</v>
      </c>
      <c r="F105" s="192"/>
      <c r="G105" s="193">
        <v>9.7016000000000005E-2</v>
      </c>
      <c r="H105" s="194"/>
      <c r="I105" s="191">
        <v>5.4206999999999998E-2</v>
      </c>
      <c r="J105" s="192"/>
      <c r="K105" s="193">
        <v>4.3177E-2</v>
      </c>
      <c r="L105" s="100"/>
      <c r="M105" s="132"/>
      <c r="N105" s="170"/>
      <c r="O105" s="133"/>
      <c r="Q105" s="69"/>
      <c r="R105" s="69"/>
      <c r="S105" s="69"/>
    </row>
    <row r="106" spans="1:19">
      <c r="A106" s="188" t="s">
        <v>232</v>
      </c>
      <c r="B106" s="189">
        <v>196</v>
      </c>
      <c r="C106" s="190"/>
      <c r="D106" s="172"/>
      <c r="E106" s="191">
        <v>5.6999999999999998E-4</v>
      </c>
      <c r="F106" s="192"/>
      <c r="G106" s="193">
        <v>4.0000000000000002E-4</v>
      </c>
      <c r="H106" s="192"/>
      <c r="I106" s="191">
        <v>5.0199999999999995E-4</v>
      </c>
      <c r="J106" s="192"/>
      <c r="K106" s="193">
        <v>4.0000000000000002E-4</v>
      </c>
      <c r="L106" s="100"/>
      <c r="M106" s="132"/>
      <c r="N106" s="170"/>
      <c r="O106" s="133"/>
      <c r="Q106" s="69"/>
      <c r="R106" s="69"/>
      <c r="S106" s="69"/>
    </row>
    <row r="107" spans="1:19">
      <c r="A107" s="188" t="s">
        <v>233</v>
      </c>
      <c r="B107" s="189">
        <v>199</v>
      </c>
      <c r="C107" s="190"/>
      <c r="D107" s="172"/>
      <c r="E107" s="191">
        <v>3.1619999999999999E-3</v>
      </c>
      <c r="F107" s="192"/>
      <c r="G107" s="193">
        <v>2.2190000000000001E-3</v>
      </c>
      <c r="H107" s="194"/>
      <c r="I107" s="191">
        <v>5.0199999999999995E-4</v>
      </c>
      <c r="J107" s="192"/>
      <c r="K107" s="193">
        <v>4.0000000000000002E-4</v>
      </c>
      <c r="L107" s="100"/>
      <c r="M107" s="132"/>
      <c r="N107" s="170"/>
      <c r="O107" s="133"/>
      <c r="Q107" s="69"/>
      <c r="R107" s="69"/>
      <c r="S107" s="69"/>
    </row>
    <row r="108" spans="1:19">
      <c r="A108" s="188" t="s">
        <v>234</v>
      </c>
      <c r="B108" s="189">
        <v>204</v>
      </c>
      <c r="C108" s="190">
        <v>490</v>
      </c>
      <c r="D108" s="172"/>
      <c r="E108" s="191"/>
      <c r="F108" s="192"/>
      <c r="G108" s="193"/>
      <c r="H108" s="194"/>
      <c r="I108" s="191"/>
      <c r="J108" s="192"/>
      <c r="K108" s="193"/>
      <c r="L108" s="100"/>
      <c r="M108" s="132"/>
      <c r="N108" s="170"/>
      <c r="O108" s="133"/>
      <c r="Q108" s="69"/>
      <c r="R108" s="69"/>
      <c r="S108" s="69"/>
    </row>
    <row r="109" spans="1:19">
      <c r="A109" s="188" t="s">
        <v>404</v>
      </c>
      <c r="B109" s="189">
        <v>205</v>
      </c>
      <c r="C109" s="190"/>
      <c r="D109" s="172"/>
      <c r="E109" s="191">
        <v>2.1072E-2</v>
      </c>
      <c r="F109" s="192"/>
      <c r="G109" s="193">
        <v>1.4789E-2</v>
      </c>
      <c r="H109" s="194"/>
      <c r="I109" s="191">
        <v>1.8565999999999999E-2</v>
      </c>
      <c r="J109" s="192"/>
      <c r="K109" s="193">
        <v>1.4788000000000001E-2</v>
      </c>
      <c r="L109" s="100"/>
      <c r="M109" s="132"/>
      <c r="N109" s="170"/>
      <c r="O109" s="133"/>
      <c r="Q109" s="69"/>
      <c r="R109" s="69"/>
      <c r="S109" s="69"/>
    </row>
    <row r="110" spans="1:19">
      <c r="A110" s="188" t="s">
        <v>235</v>
      </c>
      <c r="B110" s="189">
        <v>209</v>
      </c>
      <c r="C110" s="190"/>
      <c r="D110" s="172"/>
      <c r="E110" s="191">
        <v>3.5034999999999997E-2</v>
      </c>
      <c r="F110" s="192"/>
      <c r="G110" s="193">
        <v>2.4589E-2</v>
      </c>
      <c r="H110" s="194"/>
      <c r="I110" s="191">
        <v>3.0842000000000001E-2</v>
      </c>
      <c r="J110" s="192"/>
      <c r="K110" s="193">
        <v>2.4566000000000001E-2</v>
      </c>
      <c r="L110" s="100"/>
      <c r="M110" s="132"/>
      <c r="N110" s="170"/>
      <c r="O110" s="133"/>
      <c r="Q110" s="69"/>
      <c r="R110" s="69"/>
      <c r="S110" s="69"/>
    </row>
    <row r="111" spans="1:19">
      <c r="A111" s="188" t="s">
        <v>236</v>
      </c>
      <c r="B111" s="189">
        <v>211</v>
      </c>
      <c r="C111" s="190"/>
      <c r="D111" s="172"/>
      <c r="E111" s="191">
        <v>2.849E-3</v>
      </c>
      <c r="F111" s="192"/>
      <c r="G111" s="193">
        <v>2E-3</v>
      </c>
      <c r="H111" s="194"/>
      <c r="I111" s="191">
        <v>2.5079999999999998E-3</v>
      </c>
      <c r="J111" s="192"/>
      <c r="K111" s="193">
        <v>1.9980000000000002E-3</v>
      </c>
      <c r="L111" s="100"/>
      <c r="M111" s="132"/>
      <c r="N111" s="174"/>
      <c r="O111" s="133"/>
      <c r="Q111" s="69"/>
      <c r="R111" s="69"/>
      <c r="S111" s="69"/>
    </row>
    <row r="112" spans="1:19">
      <c r="A112" s="188" t="s">
        <v>237</v>
      </c>
      <c r="B112" s="189">
        <v>212</v>
      </c>
      <c r="C112" s="190"/>
      <c r="D112" s="172"/>
      <c r="E112" s="191">
        <v>3.702E-3</v>
      </c>
      <c r="F112" s="192"/>
      <c r="G112" s="193">
        <v>2.598E-3</v>
      </c>
      <c r="H112" s="194"/>
      <c r="I112" s="191">
        <v>3.2590000000000002E-3</v>
      </c>
      <c r="J112" s="192"/>
      <c r="K112" s="193">
        <v>2.5959999999999998E-3</v>
      </c>
      <c r="L112" s="100"/>
      <c r="M112" s="132"/>
      <c r="N112" s="170"/>
      <c r="O112" s="133"/>
      <c r="Q112" s="69"/>
      <c r="R112" s="69"/>
      <c r="S112" s="69"/>
    </row>
    <row r="113" spans="1:19">
      <c r="A113" s="188" t="s">
        <v>238</v>
      </c>
      <c r="B113" s="189">
        <v>214</v>
      </c>
      <c r="C113" s="190"/>
      <c r="D113" s="172"/>
      <c r="E113" s="191">
        <v>7.8329999999999997E-3</v>
      </c>
      <c r="F113" s="192"/>
      <c r="G113" s="193">
        <v>5.4970000000000001E-3</v>
      </c>
      <c r="H113" s="194"/>
      <c r="I113" s="191">
        <v>6.8960000000000002E-3</v>
      </c>
      <c r="J113" s="192"/>
      <c r="K113" s="193">
        <v>5.4929999999999996E-3</v>
      </c>
      <c r="L113" s="100"/>
      <c r="M113" s="132"/>
      <c r="N113" s="170"/>
      <c r="O113" s="133"/>
      <c r="Q113" s="69"/>
      <c r="R113" s="69"/>
      <c r="S113" s="69"/>
    </row>
    <row r="114" spans="1:19">
      <c r="A114" s="188" t="s">
        <v>239</v>
      </c>
      <c r="B114" s="189">
        <v>227</v>
      </c>
      <c r="C114" s="190"/>
      <c r="D114" s="172"/>
      <c r="E114" s="191">
        <v>1.4239999999999999E-3</v>
      </c>
      <c r="F114" s="192"/>
      <c r="G114" s="193">
        <v>9.990000000000001E-4</v>
      </c>
      <c r="H114" s="194"/>
      <c r="I114" s="191">
        <v>1.2539999999999999E-3</v>
      </c>
      <c r="J114" s="192"/>
      <c r="K114" s="193">
        <v>9.990000000000001E-4</v>
      </c>
      <c r="L114" s="100"/>
      <c r="M114" s="132"/>
      <c r="N114" s="170"/>
      <c r="O114" s="133"/>
      <c r="Q114" s="69"/>
      <c r="R114" s="69"/>
      <c r="S114" s="69"/>
    </row>
    <row r="115" spans="1:19">
      <c r="A115" s="188" t="s">
        <v>240</v>
      </c>
      <c r="B115" s="189">
        <v>232</v>
      </c>
      <c r="C115" s="190"/>
      <c r="D115" s="172"/>
      <c r="E115" s="191">
        <v>5.9000000000000003E-4</v>
      </c>
      <c r="F115" s="192"/>
      <c r="G115" s="193">
        <v>4.1399999999999998E-4</v>
      </c>
      <c r="H115" s="194"/>
      <c r="I115" s="191">
        <v>5.0199999999999995E-4</v>
      </c>
      <c r="J115" s="192"/>
      <c r="K115" s="193">
        <v>4.0000000000000002E-4</v>
      </c>
      <c r="L115" s="100"/>
      <c r="M115" s="132"/>
      <c r="N115" s="170"/>
      <c r="O115" s="133"/>
      <c r="Q115" s="69"/>
      <c r="R115" s="69"/>
      <c r="S115" s="69"/>
    </row>
    <row r="116" spans="1:19">
      <c r="A116" s="188" t="s">
        <v>241</v>
      </c>
      <c r="B116" s="189">
        <v>250</v>
      </c>
      <c r="C116" s="190"/>
      <c r="D116" s="172"/>
      <c r="E116" s="191">
        <v>1.2248999999999999E-2</v>
      </c>
      <c r="F116" s="192"/>
      <c r="G116" s="193">
        <v>8.5970000000000005E-3</v>
      </c>
      <c r="H116" s="194"/>
      <c r="I116" s="191">
        <v>1.0782999999999999E-2</v>
      </c>
      <c r="J116" s="192"/>
      <c r="K116" s="193">
        <v>8.5889999999999994E-3</v>
      </c>
      <c r="L116" s="100"/>
      <c r="M116" s="132"/>
      <c r="N116" s="170"/>
      <c r="O116" s="133"/>
      <c r="Q116" s="69"/>
      <c r="R116" s="69"/>
      <c r="S116" s="69"/>
    </row>
    <row r="117" spans="1:19">
      <c r="A117" s="188" t="s">
        <v>242</v>
      </c>
      <c r="B117" s="189">
        <v>254</v>
      </c>
      <c r="C117" s="190"/>
      <c r="D117" s="172"/>
      <c r="E117" s="191">
        <v>1.0111999999999999E-2</v>
      </c>
      <c r="F117" s="192"/>
      <c r="G117" s="193">
        <v>7.097E-3</v>
      </c>
      <c r="H117" s="194"/>
      <c r="I117" s="191">
        <v>8.9009999999999992E-3</v>
      </c>
      <c r="J117" s="192"/>
      <c r="K117" s="193">
        <v>7.0899999999999999E-3</v>
      </c>
      <c r="L117" s="100"/>
      <c r="M117" s="132"/>
      <c r="N117" s="170"/>
      <c r="O117" s="133"/>
      <c r="Q117" s="69"/>
      <c r="R117" s="69"/>
      <c r="S117" s="69"/>
    </row>
    <row r="118" spans="1:19">
      <c r="A118" s="188" t="s">
        <v>243</v>
      </c>
      <c r="B118" s="189">
        <v>256</v>
      </c>
      <c r="C118" s="190"/>
      <c r="D118" s="172"/>
      <c r="E118" s="191">
        <v>3.9771000000000001E-2</v>
      </c>
      <c r="F118" s="192"/>
      <c r="G118" s="193">
        <v>2.7911999999999999E-2</v>
      </c>
      <c r="H118" s="194"/>
      <c r="I118" s="191">
        <v>3.3509999999999998E-3</v>
      </c>
      <c r="J118" s="192"/>
      <c r="K118" s="193">
        <v>2.6689999999999999E-3</v>
      </c>
      <c r="L118" s="100"/>
      <c r="M118" s="132"/>
      <c r="N118" s="170"/>
      <c r="O118" s="133"/>
      <c r="Q118" s="69"/>
      <c r="R118" s="69"/>
      <c r="S118" s="69"/>
    </row>
    <row r="119" spans="1:19">
      <c r="A119" s="188" t="s">
        <v>244</v>
      </c>
      <c r="B119" s="189">
        <v>262</v>
      </c>
      <c r="C119" s="190"/>
      <c r="D119" s="172"/>
      <c r="E119" s="191">
        <v>3.6172999999999997E-2</v>
      </c>
      <c r="F119" s="192"/>
      <c r="G119" s="193">
        <v>2.5387E-2</v>
      </c>
      <c r="H119" s="194"/>
      <c r="I119" s="191">
        <v>3.1845999999999999E-2</v>
      </c>
      <c r="J119" s="192"/>
      <c r="K119" s="193">
        <v>2.5366E-2</v>
      </c>
      <c r="L119" s="100"/>
      <c r="M119" s="132"/>
      <c r="N119" s="170"/>
      <c r="O119" s="133"/>
      <c r="Q119" s="69"/>
      <c r="R119" s="69"/>
      <c r="S119" s="69"/>
    </row>
    <row r="120" spans="1:19">
      <c r="A120" s="188" t="s">
        <v>131</v>
      </c>
      <c r="B120" s="189">
        <v>263</v>
      </c>
      <c r="C120" s="190"/>
      <c r="D120" s="172"/>
      <c r="E120" s="191">
        <v>3.702E-3</v>
      </c>
      <c r="F120" s="192"/>
      <c r="G120" s="193">
        <v>2.598E-3</v>
      </c>
      <c r="H120" s="194"/>
      <c r="I120" s="191">
        <v>3.2590000000000002E-3</v>
      </c>
      <c r="J120" s="192"/>
      <c r="K120" s="193">
        <v>2.5959999999999998E-3</v>
      </c>
      <c r="L120" s="100"/>
      <c r="M120" s="132"/>
      <c r="N120" s="170"/>
      <c r="O120" s="133"/>
      <c r="Q120" s="69"/>
      <c r="R120" s="69"/>
      <c r="S120" s="69"/>
    </row>
    <row r="121" spans="1:19">
      <c r="A121" s="188" t="s">
        <v>245</v>
      </c>
      <c r="B121" s="189">
        <v>269</v>
      </c>
      <c r="C121" s="190"/>
      <c r="D121" s="172"/>
      <c r="E121" s="191">
        <v>1.7954999999999999E-2</v>
      </c>
      <c r="F121" s="192"/>
      <c r="G121" s="193">
        <v>1.2600999999999999E-2</v>
      </c>
      <c r="H121" s="194"/>
      <c r="I121" s="191">
        <v>1.5806000000000001E-2</v>
      </c>
      <c r="J121" s="192"/>
      <c r="K121" s="193">
        <v>1.259E-2</v>
      </c>
      <c r="L121" s="100"/>
      <c r="M121" s="132"/>
      <c r="N121" s="170"/>
      <c r="O121" s="133"/>
      <c r="Q121" s="69"/>
      <c r="R121" s="69"/>
      <c r="S121" s="69"/>
    </row>
    <row r="122" spans="1:19">
      <c r="A122" s="188" t="s">
        <v>246</v>
      </c>
      <c r="B122" s="189">
        <v>270</v>
      </c>
      <c r="C122" s="190"/>
      <c r="D122" s="172"/>
      <c r="E122" s="191">
        <v>3.1319999999999998E-3</v>
      </c>
      <c r="F122" s="192"/>
      <c r="G122" s="193">
        <v>2.1979999999999999E-3</v>
      </c>
      <c r="H122" s="194"/>
      <c r="I122" s="191">
        <v>2.7590000000000002E-3</v>
      </c>
      <c r="J122" s="192"/>
      <c r="K122" s="193">
        <v>2.1979999999999999E-3</v>
      </c>
      <c r="L122" s="100"/>
      <c r="M122" s="132"/>
      <c r="N122" s="170"/>
      <c r="O122" s="133"/>
      <c r="Q122" s="69"/>
      <c r="R122" s="69"/>
      <c r="S122" s="69"/>
    </row>
    <row r="123" spans="1:19">
      <c r="A123" s="188" t="s">
        <v>600</v>
      </c>
      <c r="B123" s="189">
        <v>277</v>
      </c>
      <c r="C123" s="190"/>
      <c r="D123" s="172"/>
      <c r="E123" s="191">
        <v>5.6999999999999998E-4</v>
      </c>
      <c r="F123" s="192"/>
      <c r="G123" s="193">
        <v>4.0000000000000002E-4</v>
      </c>
      <c r="H123" s="194"/>
      <c r="I123" s="191">
        <v>5.0199999999999995E-4</v>
      </c>
      <c r="J123" s="192"/>
      <c r="K123" s="193">
        <v>4.0000000000000002E-4</v>
      </c>
      <c r="L123" s="100"/>
      <c r="M123" s="132"/>
      <c r="N123" s="170"/>
      <c r="O123" s="133"/>
      <c r="Q123" s="69"/>
      <c r="R123" s="69"/>
      <c r="S123" s="69"/>
    </row>
    <row r="124" spans="1:19">
      <c r="A124" s="188" t="s">
        <v>247</v>
      </c>
      <c r="B124" s="189">
        <v>280</v>
      </c>
      <c r="C124" s="190"/>
      <c r="D124" s="172"/>
      <c r="E124" s="191">
        <v>6.5510000000000004E-3</v>
      </c>
      <c r="F124" s="192"/>
      <c r="G124" s="193">
        <v>4.5979999999999997E-3</v>
      </c>
      <c r="H124" s="194"/>
      <c r="I124" s="191">
        <v>5.7679999999999997E-3</v>
      </c>
      <c r="J124" s="192"/>
      <c r="K124" s="193">
        <v>4.594E-3</v>
      </c>
      <c r="L124" s="100"/>
      <c r="M124" s="132"/>
      <c r="N124" s="174"/>
      <c r="O124" s="133"/>
      <c r="Q124" s="69"/>
      <c r="R124" s="69"/>
      <c r="S124" s="69"/>
    </row>
    <row r="125" spans="1:19">
      <c r="A125" s="188" t="s">
        <v>248</v>
      </c>
      <c r="B125" s="189">
        <v>290</v>
      </c>
      <c r="C125" s="190"/>
      <c r="D125" s="172"/>
      <c r="E125" s="191">
        <v>1.4239999999999999E-3</v>
      </c>
      <c r="F125" s="192"/>
      <c r="G125" s="193">
        <v>9.990000000000001E-4</v>
      </c>
      <c r="H125" s="192"/>
      <c r="I125" s="191">
        <v>1.2539999999999999E-3</v>
      </c>
      <c r="J125" s="192"/>
      <c r="K125" s="193">
        <v>9.990000000000001E-4</v>
      </c>
      <c r="L125" s="100"/>
      <c r="M125" s="132"/>
      <c r="N125" s="170"/>
      <c r="O125" s="133"/>
      <c r="Q125" s="69"/>
      <c r="R125" s="69"/>
      <c r="S125" s="69"/>
    </row>
    <row r="126" spans="1:19">
      <c r="A126" s="188" t="s">
        <v>249</v>
      </c>
      <c r="B126" s="189">
        <v>307</v>
      </c>
      <c r="C126" s="190"/>
      <c r="D126" s="172"/>
      <c r="E126" s="191">
        <v>4.7710000000000002E-2</v>
      </c>
      <c r="F126" s="192"/>
      <c r="G126" s="193">
        <v>3.3484E-2</v>
      </c>
      <c r="H126" s="192"/>
      <c r="I126" s="191">
        <v>4.2001999999999998E-2</v>
      </c>
      <c r="J126" s="192"/>
      <c r="K126" s="193">
        <v>3.3456E-2</v>
      </c>
      <c r="L126" s="100"/>
      <c r="M126" s="132"/>
      <c r="N126" s="170"/>
      <c r="O126" s="133"/>
      <c r="Q126" s="69"/>
      <c r="R126" s="69"/>
      <c r="S126" s="69"/>
    </row>
    <row r="127" spans="1:19">
      <c r="A127" s="188" t="s">
        <v>250</v>
      </c>
      <c r="B127" s="189">
        <v>310</v>
      </c>
      <c r="C127" s="190"/>
      <c r="D127" s="172"/>
      <c r="E127" s="191">
        <v>5.6999999999999998E-4</v>
      </c>
      <c r="F127" s="192"/>
      <c r="G127" s="193">
        <v>4.0000000000000002E-4</v>
      </c>
      <c r="H127" s="194"/>
      <c r="I127" s="191">
        <v>5.0199999999999995E-4</v>
      </c>
      <c r="J127" s="196"/>
      <c r="K127" s="193">
        <v>4.0000000000000002E-4</v>
      </c>
      <c r="L127" s="100"/>
      <c r="M127" s="132"/>
      <c r="N127" s="170"/>
      <c r="O127" s="133"/>
      <c r="Q127" s="69"/>
      <c r="R127" s="69"/>
      <c r="S127" s="69"/>
    </row>
    <row r="128" spans="1:19">
      <c r="A128" s="188" t="s">
        <v>251</v>
      </c>
      <c r="B128" s="189">
        <v>319</v>
      </c>
      <c r="C128" s="190"/>
      <c r="D128" s="172"/>
      <c r="E128" s="191">
        <v>6.2659999999999999E-3</v>
      </c>
      <c r="F128" s="192"/>
      <c r="G128" s="193">
        <v>4.398E-3</v>
      </c>
      <c r="H128" s="192"/>
      <c r="I128" s="191">
        <v>5.5170000000000002E-3</v>
      </c>
      <c r="J128" s="192"/>
      <c r="K128" s="193">
        <v>4.3940000000000003E-3</v>
      </c>
      <c r="L128" s="100"/>
      <c r="M128" s="132"/>
      <c r="N128" s="174"/>
      <c r="O128" s="133"/>
      <c r="Q128" s="69"/>
      <c r="R128" s="69"/>
      <c r="S128" s="69"/>
    </row>
    <row r="129" spans="1:19">
      <c r="A129" s="188" t="s">
        <v>252</v>
      </c>
      <c r="B129" s="189">
        <v>332</v>
      </c>
      <c r="C129" s="190"/>
      <c r="D129" s="172"/>
      <c r="E129" s="191">
        <v>1.4239999999999999E-3</v>
      </c>
      <c r="F129" s="192"/>
      <c r="G129" s="193">
        <v>9.990000000000001E-4</v>
      </c>
      <c r="H129" s="194"/>
      <c r="I129" s="191">
        <v>1.2539999999999999E-3</v>
      </c>
      <c r="J129" s="196"/>
      <c r="K129" s="193">
        <v>9.990000000000001E-4</v>
      </c>
      <c r="L129" s="100"/>
      <c r="M129" s="132"/>
      <c r="N129" s="170"/>
      <c r="O129" s="133"/>
      <c r="Q129" s="69"/>
      <c r="R129" s="69"/>
      <c r="S129" s="69"/>
    </row>
    <row r="130" spans="1:19">
      <c r="A130" s="188" t="s">
        <v>253</v>
      </c>
      <c r="B130" s="189">
        <v>344</v>
      </c>
      <c r="C130" s="190"/>
      <c r="D130" s="172"/>
      <c r="E130" s="191">
        <v>5.6999999999999998E-4</v>
      </c>
      <c r="F130" s="192"/>
      <c r="G130" s="193">
        <v>4.0000000000000002E-4</v>
      </c>
      <c r="H130" s="194"/>
      <c r="I130" s="191">
        <v>6.4479999999999997E-3</v>
      </c>
      <c r="J130" s="196"/>
      <c r="K130" s="193">
        <v>5.1359999999999999E-3</v>
      </c>
      <c r="L130" s="100"/>
      <c r="M130" s="132"/>
      <c r="N130" s="170"/>
      <c r="O130" s="133"/>
      <c r="Q130" s="69"/>
      <c r="R130" s="69"/>
      <c r="S130" s="69"/>
    </row>
    <row r="131" spans="1:19">
      <c r="A131" s="188" t="s">
        <v>254</v>
      </c>
      <c r="B131" s="189">
        <v>347</v>
      </c>
      <c r="C131" s="190"/>
      <c r="D131" s="172"/>
      <c r="E131" s="191">
        <v>5.6999999999999998E-4</v>
      </c>
      <c r="F131" s="192"/>
      <c r="G131" s="193">
        <v>4.0000000000000002E-4</v>
      </c>
      <c r="H131" s="192"/>
      <c r="I131" s="191">
        <v>5.0199999999999995E-4</v>
      </c>
      <c r="J131" s="192"/>
      <c r="K131" s="193">
        <v>4.0000000000000002E-4</v>
      </c>
      <c r="L131" s="100"/>
      <c r="M131" s="132"/>
      <c r="N131" s="170"/>
      <c r="O131" s="133"/>
      <c r="Q131" s="69"/>
      <c r="R131" s="69"/>
      <c r="S131" s="69"/>
    </row>
    <row r="132" spans="1:19">
      <c r="A132" s="188" t="s">
        <v>255</v>
      </c>
      <c r="B132" s="189">
        <v>353</v>
      </c>
      <c r="C132" s="190"/>
      <c r="D132" s="172"/>
      <c r="E132" s="191">
        <v>1.8762999999999998E-2</v>
      </c>
      <c r="F132" s="192"/>
      <c r="G132" s="193">
        <v>1.3167999999999999E-2</v>
      </c>
      <c r="H132" s="194"/>
      <c r="I132" s="191">
        <v>1.0500000000000001E-2</v>
      </c>
      <c r="J132" s="192"/>
      <c r="K132" s="193">
        <v>8.3639999999999999E-3</v>
      </c>
      <c r="L132" s="100"/>
      <c r="M132" s="132">
        <v>8.6890000000000005E-3</v>
      </c>
      <c r="N132" s="170"/>
      <c r="O132" s="133">
        <v>7.1209999999999997E-3</v>
      </c>
      <c r="Q132" s="69"/>
      <c r="R132" s="69"/>
      <c r="S132" s="69"/>
    </row>
    <row r="133" spans="1:19">
      <c r="A133" s="188" t="s">
        <v>256</v>
      </c>
      <c r="B133" s="189">
        <v>354</v>
      </c>
      <c r="C133" s="190"/>
      <c r="D133" s="172"/>
      <c r="E133" s="191">
        <v>1.828E-3</v>
      </c>
      <c r="F133" s="192"/>
      <c r="G133" s="193">
        <v>1.2830000000000001E-3</v>
      </c>
      <c r="H133" s="192"/>
      <c r="I133" s="191">
        <v>5.0199999999999995E-4</v>
      </c>
      <c r="J133" s="192"/>
      <c r="K133" s="193">
        <v>4.0000000000000002E-4</v>
      </c>
      <c r="L133" s="100"/>
      <c r="M133" s="132"/>
      <c r="N133" s="170"/>
      <c r="O133" s="133"/>
      <c r="Q133" s="69"/>
      <c r="R133" s="69"/>
      <c r="S133" s="69"/>
    </row>
    <row r="134" spans="1:19">
      <c r="A134" s="188" t="s">
        <v>134</v>
      </c>
      <c r="B134" s="189">
        <v>360</v>
      </c>
      <c r="C134" s="190"/>
      <c r="D134" s="172"/>
      <c r="E134" s="191">
        <v>2.6664E-2</v>
      </c>
      <c r="F134" s="192"/>
      <c r="G134" s="193">
        <v>1.8714000000000001E-2</v>
      </c>
      <c r="H134" s="192"/>
      <c r="I134" s="191">
        <v>1.5432E-2</v>
      </c>
      <c r="J134" s="192"/>
      <c r="K134" s="193">
        <v>1.2292000000000001E-2</v>
      </c>
      <c r="L134" s="100"/>
      <c r="M134" s="132"/>
      <c r="N134" s="170"/>
      <c r="O134" s="133"/>
      <c r="Q134" s="69"/>
      <c r="R134" s="69"/>
      <c r="S134" s="69"/>
    </row>
    <row r="135" spans="1:19">
      <c r="A135" s="188" t="s">
        <v>257</v>
      </c>
      <c r="B135" s="189">
        <v>361</v>
      </c>
      <c r="C135" s="190"/>
      <c r="D135" s="172"/>
      <c r="E135" s="191">
        <v>5.6999999999999998E-4</v>
      </c>
      <c r="F135" s="192"/>
      <c r="G135" s="193">
        <v>4.0000000000000002E-4</v>
      </c>
      <c r="H135" s="194"/>
      <c r="I135" s="191">
        <v>5.0199999999999995E-4</v>
      </c>
      <c r="J135" s="192"/>
      <c r="K135" s="193">
        <v>4.0000000000000002E-4</v>
      </c>
      <c r="L135" s="100"/>
      <c r="M135" s="132"/>
      <c r="N135" s="170"/>
      <c r="O135" s="133"/>
      <c r="Q135" s="69"/>
      <c r="R135" s="69"/>
      <c r="S135" s="69"/>
    </row>
    <row r="136" spans="1:19">
      <c r="A136" s="188" t="s">
        <v>258</v>
      </c>
      <c r="B136" s="189">
        <v>422</v>
      </c>
      <c r="C136" s="190"/>
      <c r="D136" s="172"/>
      <c r="E136" s="191">
        <v>0.17060800000000001</v>
      </c>
      <c r="F136" s="195"/>
      <c r="G136" s="193">
        <v>0.119737</v>
      </c>
      <c r="H136" s="194"/>
      <c r="I136" s="191">
        <v>0.107594</v>
      </c>
      <c r="J136" s="197"/>
      <c r="K136" s="193">
        <v>8.5700999999999999E-2</v>
      </c>
      <c r="L136" s="100"/>
      <c r="M136" s="132">
        <v>0.107558</v>
      </c>
      <c r="N136" s="170"/>
      <c r="O136" s="133">
        <v>8.8150000000000006E-2</v>
      </c>
      <c r="Q136" s="69"/>
      <c r="R136" s="69"/>
      <c r="S136" s="69"/>
    </row>
    <row r="137" spans="1:19">
      <c r="A137" s="188" t="s">
        <v>259</v>
      </c>
      <c r="B137" s="189">
        <v>423</v>
      </c>
      <c r="C137" s="190"/>
      <c r="D137" s="172"/>
      <c r="E137" s="191">
        <v>1.3639999999999999E-2</v>
      </c>
      <c r="F137" s="192"/>
      <c r="G137" s="193">
        <v>9.5729999999999999E-3</v>
      </c>
      <c r="H137" s="194"/>
      <c r="I137" s="191">
        <v>6.5760000000000002E-3</v>
      </c>
      <c r="J137" s="192"/>
      <c r="K137" s="193">
        <v>5.2379999999999996E-3</v>
      </c>
      <c r="L137" s="100"/>
      <c r="M137" s="132">
        <v>8.6800000000000002E-3</v>
      </c>
      <c r="N137" s="170"/>
      <c r="O137" s="133">
        <v>7.1139999999999997E-3</v>
      </c>
      <c r="Q137" s="69"/>
      <c r="R137" s="69"/>
      <c r="S137" s="69"/>
    </row>
    <row r="138" spans="1:19">
      <c r="A138" s="188" t="s">
        <v>260</v>
      </c>
      <c r="B138" s="189">
        <v>424</v>
      </c>
      <c r="C138" s="190"/>
      <c r="D138" s="172"/>
      <c r="E138" s="191">
        <v>0.55284800000000001</v>
      </c>
      <c r="F138" s="192"/>
      <c r="G138" s="193">
        <v>0.38800400000000002</v>
      </c>
      <c r="H138" s="194"/>
      <c r="I138" s="191">
        <v>0.40643099999999999</v>
      </c>
      <c r="J138" s="192"/>
      <c r="K138" s="193">
        <v>0.32373299999999999</v>
      </c>
      <c r="L138" s="100"/>
      <c r="M138" s="132">
        <v>0.41322999999999999</v>
      </c>
      <c r="N138" s="170"/>
      <c r="O138" s="133">
        <v>0.33866800000000002</v>
      </c>
      <c r="Q138" s="69"/>
      <c r="R138" s="69"/>
      <c r="S138" s="69"/>
    </row>
    <row r="139" spans="1:19">
      <c r="A139" s="188" t="s">
        <v>261</v>
      </c>
      <c r="B139" s="189">
        <v>490</v>
      </c>
      <c r="C139" s="190"/>
      <c r="D139" s="172"/>
      <c r="E139" s="191">
        <v>1.5093110000000001</v>
      </c>
      <c r="F139" s="192"/>
      <c r="G139" s="193">
        <v>1.0592760000000001</v>
      </c>
      <c r="H139" s="194"/>
      <c r="I139" s="191">
        <v>0.91976400000000003</v>
      </c>
      <c r="J139" s="192"/>
      <c r="K139" s="193">
        <v>0.73261600000000004</v>
      </c>
      <c r="L139" s="100"/>
      <c r="M139" s="132">
        <v>8.8918999999999998E-2</v>
      </c>
      <c r="N139" s="170"/>
      <c r="O139" s="133">
        <v>7.2874999999999995E-2</v>
      </c>
      <c r="Q139" s="69"/>
      <c r="R139" s="69"/>
      <c r="S139" s="69"/>
    </row>
    <row r="140" spans="1:19">
      <c r="A140" s="188" t="s">
        <v>262</v>
      </c>
      <c r="B140" s="189">
        <v>500</v>
      </c>
      <c r="C140" s="190"/>
      <c r="D140" s="172"/>
      <c r="E140" s="191">
        <v>12.396197000000001</v>
      </c>
      <c r="F140" s="192"/>
      <c r="G140" s="193">
        <v>8.6999899999999997</v>
      </c>
      <c r="H140" s="192"/>
      <c r="I140" s="191">
        <v>7.1543200000000002</v>
      </c>
      <c r="J140" s="192"/>
      <c r="K140" s="193">
        <v>5.6985999999999999</v>
      </c>
      <c r="L140" s="100"/>
      <c r="M140" s="132">
        <v>7.3364599999999998</v>
      </c>
      <c r="N140" s="170"/>
      <c r="O140" s="133">
        <v>6.012683</v>
      </c>
      <c r="Q140" s="69"/>
      <c r="R140" s="69"/>
      <c r="S140" s="69"/>
    </row>
    <row r="141" spans="1:19">
      <c r="A141" s="188" t="s">
        <v>263</v>
      </c>
      <c r="B141" s="189">
        <v>568</v>
      </c>
      <c r="C141" s="190"/>
      <c r="D141" s="172"/>
      <c r="E141" s="191">
        <v>0.40544000000000002</v>
      </c>
      <c r="F141" s="192"/>
      <c r="G141" s="193">
        <v>0.284549</v>
      </c>
      <c r="H141" s="192"/>
      <c r="I141" s="191">
        <v>0.24582499999999999</v>
      </c>
      <c r="J141" s="192"/>
      <c r="K141" s="193">
        <v>0.19580600000000001</v>
      </c>
      <c r="L141" s="100"/>
      <c r="M141" s="132">
        <v>0.25447700000000001</v>
      </c>
      <c r="N141" s="170"/>
      <c r="O141" s="133">
        <v>0.20856</v>
      </c>
      <c r="Q141" s="69"/>
      <c r="R141" s="69"/>
      <c r="S141" s="69"/>
    </row>
    <row r="142" spans="1:19">
      <c r="A142" s="188" t="s">
        <v>435</v>
      </c>
      <c r="B142" s="189">
        <v>702</v>
      </c>
      <c r="C142" s="190"/>
      <c r="D142" s="172"/>
      <c r="E142" s="191">
        <v>1.0246E-2</v>
      </c>
      <c r="F142" s="192"/>
      <c r="G142" s="193">
        <v>7.1910000000000003E-3</v>
      </c>
      <c r="H142" s="194"/>
      <c r="I142" s="191">
        <v>5.7970000000000001E-3</v>
      </c>
      <c r="J142" s="196"/>
      <c r="K142" s="193">
        <v>4.6169999999999996E-3</v>
      </c>
      <c r="L142" s="100"/>
      <c r="M142" s="132"/>
      <c r="N142" s="170"/>
      <c r="O142" s="133"/>
      <c r="Q142" s="69"/>
      <c r="R142" s="69"/>
      <c r="S142" s="69"/>
    </row>
    <row r="143" spans="1:19">
      <c r="A143" s="188" t="s">
        <v>264</v>
      </c>
      <c r="B143" s="189">
        <v>703</v>
      </c>
      <c r="C143" s="190"/>
      <c r="D143" s="172"/>
      <c r="E143" s="191">
        <v>5.6999999999999998E-4</v>
      </c>
      <c r="F143" s="192"/>
      <c r="G143" s="193">
        <v>4.0000000000000002E-4</v>
      </c>
      <c r="H143" s="194"/>
      <c r="I143" s="191">
        <v>5.0199999999999995E-4</v>
      </c>
      <c r="J143" s="192"/>
      <c r="K143" s="193">
        <v>4.0000000000000002E-4</v>
      </c>
      <c r="L143" s="100"/>
      <c r="M143" s="132"/>
      <c r="N143" s="170"/>
      <c r="O143" s="133"/>
      <c r="Q143" s="69"/>
      <c r="R143" s="69"/>
      <c r="S143" s="69"/>
    </row>
    <row r="144" spans="1:19">
      <c r="A144" s="188" t="s">
        <v>436</v>
      </c>
      <c r="B144" s="189">
        <v>704</v>
      </c>
      <c r="C144" s="190"/>
      <c r="D144" s="172"/>
      <c r="E144" s="191">
        <v>5.6999999999999998E-4</v>
      </c>
      <c r="F144" s="192"/>
      <c r="G144" s="193">
        <v>4.0000000000000002E-4</v>
      </c>
      <c r="H144" s="194"/>
      <c r="I144" s="191">
        <v>5.0199999999999995E-4</v>
      </c>
      <c r="J144" s="192"/>
      <c r="K144" s="193">
        <v>4.0000000000000002E-4</v>
      </c>
      <c r="L144" s="100"/>
      <c r="M144" s="132"/>
      <c r="N144" s="170"/>
      <c r="O144" s="133"/>
      <c r="Q144" s="69"/>
      <c r="R144" s="69"/>
      <c r="S144" s="69"/>
    </row>
    <row r="145" spans="1:19">
      <c r="A145" s="188" t="s">
        <v>265</v>
      </c>
      <c r="B145" s="189">
        <v>707</v>
      </c>
      <c r="C145" s="190"/>
      <c r="D145" s="172"/>
      <c r="E145" s="191">
        <v>5.6999999999999998E-4</v>
      </c>
      <c r="F145" s="192"/>
      <c r="G145" s="193">
        <v>4.0000000000000002E-4</v>
      </c>
      <c r="H145" s="194"/>
      <c r="I145" s="191">
        <v>5.0199999999999995E-4</v>
      </c>
      <c r="J145" s="192"/>
      <c r="K145" s="193">
        <v>4.0000000000000002E-4</v>
      </c>
      <c r="L145" s="100"/>
      <c r="M145" s="132"/>
      <c r="N145" s="170"/>
      <c r="O145" s="133"/>
      <c r="Q145" s="69"/>
      <c r="R145" s="69"/>
      <c r="S145" s="69"/>
    </row>
    <row r="146" spans="1:19">
      <c r="A146" s="188" t="s">
        <v>656</v>
      </c>
      <c r="B146" s="189">
        <v>708</v>
      </c>
      <c r="C146" s="190"/>
      <c r="D146" s="172"/>
      <c r="E146" s="191">
        <v>5.6999999999999998E-4</v>
      </c>
      <c r="F146" s="192"/>
      <c r="G146" s="193">
        <v>4.0000000000000002E-4</v>
      </c>
      <c r="H146" s="194"/>
      <c r="I146" s="191">
        <v>5.0199999999999995E-4</v>
      </c>
      <c r="J146" s="192"/>
      <c r="K146" s="193">
        <v>4.0000000000000002E-4</v>
      </c>
      <c r="L146" s="100"/>
      <c r="M146" s="132"/>
      <c r="N146" s="170"/>
      <c r="O146" s="133"/>
      <c r="Q146" s="69"/>
      <c r="R146" s="69"/>
      <c r="S146" s="69"/>
    </row>
    <row r="147" spans="1:19">
      <c r="A147" s="188" t="s">
        <v>266</v>
      </c>
      <c r="B147" s="189">
        <v>713</v>
      </c>
      <c r="C147" s="190"/>
      <c r="D147" s="172"/>
      <c r="E147" s="191">
        <v>5.6999999999999998E-4</v>
      </c>
      <c r="F147" s="192"/>
      <c r="G147" s="193">
        <v>4.0000000000000002E-4</v>
      </c>
      <c r="H147" s="194"/>
      <c r="I147" s="191">
        <v>5.0199999999999995E-4</v>
      </c>
      <c r="J147" s="192"/>
      <c r="K147" s="193">
        <v>4.0000000000000002E-4</v>
      </c>
      <c r="L147" s="100"/>
      <c r="M147" s="132"/>
      <c r="N147" s="170"/>
      <c r="O147" s="133"/>
      <c r="Q147" s="69"/>
      <c r="R147" s="69"/>
      <c r="S147" s="69"/>
    </row>
    <row r="148" spans="1:19">
      <c r="A148" s="188" t="s">
        <v>267</v>
      </c>
      <c r="B148" s="189">
        <v>714</v>
      </c>
      <c r="C148" s="190"/>
      <c r="D148" s="172"/>
      <c r="E148" s="191">
        <v>5.6999999999999998E-4</v>
      </c>
      <c r="F148" s="192"/>
      <c r="G148" s="193">
        <v>4.0000000000000002E-4</v>
      </c>
      <c r="H148" s="192"/>
      <c r="I148" s="191">
        <v>5.0199999999999995E-4</v>
      </c>
      <c r="J148" s="192"/>
      <c r="K148" s="193">
        <v>4.0000000000000002E-4</v>
      </c>
      <c r="L148" s="100"/>
      <c r="M148" s="132"/>
      <c r="N148" s="170"/>
      <c r="O148" s="133"/>
      <c r="Q148" s="69"/>
      <c r="R148" s="69"/>
      <c r="S148" s="69"/>
    </row>
    <row r="149" spans="1:19">
      <c r="A149" s="188" t="s">
        <v>618</v>
      </c>
      <c r="B149" s="189">
        <v>716</v>
      </c>
      <c r="C149" s="190"/>
      <c r="D149" s="172"/>
      <c r="E149" s="191">
        <v>5.6999999999999998E-4</v>
      </c>
      <c r="F149" s="192"/>
      <c r="G149" s="193">
        <v>4.0000000000000002E-4</v>
      </c>
      <c r="H149" s="194"/>
      <c r="I149" s="191">
        <v>5.0199999999999995E-4</v>
      </c>
      <c r="J149" s="192"/>
      <c r="K149" s="193">
        <v>4.0000000000000002E-4</v>
      </c>
      <c r="L149" s="100"/>
      <c r="M149" s="132"/>
      <c r="N149" s="170"/>
      <c r="O149" s="133"/>
      <c r="Q149" s="69"/>
      <c r="R149" s="69"/>
      <c r="S149" s="69"/>
    </row>
    <row r="150" spans="1:19">
      <c r="A150" s="188" t="s">
        <v>268</v>
      </c>
      <c r="B150" s="189">
        <v>721</v>
      </c>
      <c r="C150" s="190"/>
      <c r="D150" s="172"/>
      <c r="E150" s="191">
        <v>6.6950000000000004E-3</v>
      </c>
      <c r="F150" s="192"/>
      <c r="G150" s="193">
        <v>4.6990000000000001E-3</v>
      </c>
      <c r="H150" s="194"/>
      <c r="I150" s="191">
        <v>2.6340000000000001E-3</v>
      </c>
      <c r="J150" s="192"/>
      <c r="K150" s="193">
        <v>2.098E-3</v>
      </c>
      <c r="L150" s="100"/>
      <c r="M150" s="132"/>
      <c r="N150" s="170"/>
      <c r="O150" s="133"/>
      <c r="Q150" s="69"/>
      <c r="R150" s="69"/>
      <c r="S150" s="69"/>
    </row>
    <row r="151" spans="1:19">
      <c r="A151" s="188" t="s">
        <v>269</v>
      </c>
      <c r="B151" s="189">
        <v>722</v>
      </c>
      <c r="C151" s="190"/>
      <c r="D151" s="172"/>
      <c r="E151" s="191">
        <v>1.818E-3</v>
      </c>
      <c r="F151" s="192"/>
      <c r="G151" s="193">
        <v>1.276E-3</v>
      </c>
      <c r="H151" s="194"/>
      <c r="I151" s="191">
        <v>5.0199999999999995E-4</v>
      </c>
      <c r="J151" s="192"/>
      <c r="K151" s="193">
        <v>4.0000000000000002E-4</v>
      </c>
      <c r="L151" s="100"/>
      <c r="M151" s="132"/>
      <c r="N151" s="170"/>
      <c r="O151" s="133"/>
      <c r="Q151" s="69"/>
      <c r="R151" s="69"/>
      <c r="S151" s="69"/>
    </row>
    <row r="152" spans="1:19">
      <c r="A152" s="188" t="s">
        <v>270</v>
      </c>
      <c r="B152" s="189">
        <v>725</v>
      </c>
      <c r="C152" s="190"/>
      <c r="D152" s="172"/>
      <c r="E152" s="191">
        <v>5.6999999999999998E-4</v>
      </c>
      <c r="F152" s="192"/>
      <c r="G152" s="193">
        <v>4.0000000000000002E-4</v>
      </c>
      <c r="H152" s="194"/>
      <c r="I152" s="191">
        <v>5.0199999999999995E-4</v>
      </c>
      <c r="J152" s="192"/>
      <c r="K152" s="193">
        <v>4.0000000000000002E-4</v>
      </c>
      <c r="L152" s="100"/>
      <c r="M152" s="132"/>
      <c r="N152" s="170"/>
      <c r="O152" s="133"/>
      <c r="Q152" s="69"/>
      <c r="R152" s="69"/>
      <c r="S152" s="69"/>
    </row>
    <row r="153" spans="1:19">
      <c r="A153" s="188" t="s">
        <v>271</v>
      </c>
      <c r="B153" s="189">
        <v>727</v>
      </c>
      <c r="C153" s="190"/>
      <c r="D153" s="172"/>
      <c r="E153" s="191">
        <v>5.6999999999999998E-4</v>
      </c>
      <c r="F153" s="192"/>
      <c r="G153" s="193">
        <v>4.0000000000000002E-4</v>
      </c>
      <c r="H153" s="194"/>
      <c r="I153" s="191">
        <v>5.0199999999999995E-4</v>
      </c>
      <c r="J153" s="192"/>
      <c r="K153" s="193">
        <v>4.0000000000000002E-4</v>
      </c>
      <c r="L153" s="100"/>
      <c r="M153" s="132"/>
      <c r="N153" s="170"/>
      <c r="O153" s="133"/>
      <c r="Q153" s="69"/>
      <c r="R153" s="69"/>
      <c r="S153" s="69"/>
    </row>
    <row r="154" spans="1:19">
      <c r="A154" s="188" t="s">
        <v>272</v>
      </c>
      <c r="B154" s="189">
        <v>728</v>
      </c>
      <c r="C154" s="190" t="s">
        <v>659</v>
      </c>
      <c r="D154" s="172"/>
      <c r="E154" s="191"/>
      <c r="F154" s="192"/>
      <c r="G154" s="193"/>
      <c r="H154" s="194"/>
      <c r="I154" s="191"/>
      <c r="J154" s="192"/>
      <c r="K154" s="193"/>
      <c r="L154" s="100"/>
      <c r="M154" s="132"/>
      <c r="N154" s="170"/>
      <c r="O154" s="133"/>
      <c r="Q154" s="69"/>
      <c r="R154" s="69"/>
      <c r="S154" s="69"/>
    </row>
    <row r="155" spans="1:19">
      <c r="A155" s="188" t="s">
        <v>273</v>
      </c>
      <c r="B155" s="189">
        <v>731</v>
      </c>
      <c r="C155" s="190"/>
      <c r="D155" s="172"/>
      <c r="E155" s="191">
        <v>2.6220000000000002E-3</v>
      </c>
      <c r="F155" s="192"/>
      <c r="G155" s="193">
        <v>1.8400000000000001E-3</v>
      </c>
      <c r="H155" s="194"/>
      <c r="I155" s="191">
        <v>5.0199999999999995E-4</v>
      </c>
      <c r="J155" s="192"/>
      <c r="K155" s="193">
        <v>4.0000000000000002E-4</v>
      </c>
      <c r="L155" s="100"/>
      <c r="M155" s="132"/>
      <c r="N155" s="170"/>
      <c r="O155" s="133"/>
      <c r="Q155" s="69"/>
      <c r="R155" s="69"/>
      <c r="S155" s="69"/>
    </row>
    <row r="156" spans="1:19">
      <c r="A156" s="188" t="s">
        <v>274</v>
      </c>
      <c r="B156" s="189">
        <v>736</v>
      </c>
      <c r="C156" s="190"/>
      <c r="D156" s="172"/>
      <c r="E156" s="191">
        <v>8.4279999999999997E-3</v>
      </c>
      <c r="F156" s="192"/>
      <c r="G156" s="193">
        <v>5.9150000000000001E-3</v>
      </c>
      <c r="H156" s="194"/>
      <c r="I156" s="191">
        <v>9.9799999999999997E-4</v>
      </c>
      <c r="J156" s="192"/>
      <c r="K156" s="193">
        <v>7.9500000000000003E-4</v>
      </c>
      <c r="L156" s="100"/>
      <c r="M156" s="132"/>
      <c r="N156" s="170"/>
      <c r="O156" s="133"/>
      <c r="Q156" s="69"/>
      <c r="R156" s="69"/>
      <c r="S156" s="69"/>
    </row>
    <row r="157" spans="1:19">
      <c r="A157" s="188" t="s">
        <v>275</v>
      </c>
      <c r="B157" s="189">
        <v>737</v>
      </c>
      <c r="C157" s="190"/>
      <c r="D157" s="172"/>
      <c r="E157" s="191">
        <v>5.6999999999999998E-4</v>
      </c>
      <c r="F157" s="192"/>
      <c r="G157" s="193">
        <v>4.0000000000000002E-4</v>
      </c>
      <c r="H157" s="192"/>
      <c r="I157" s="191">
        <v>5.0199999999999995E-4</v>
      </c>
      <c r="J157" s="192"/>
      <c r="K157" s="193">
        <v>4.0000000000000002E-4</v>
      </c>
      <c r="L157" s="100"/>
      <c r="M157" s="132"/>
      <c r="N157" s="170"/>
      <c r="O157" s="133"/>
      <c r="Q157" s="69"/>
      <c r="R157" s="69"/>
      <c r="S157" s="69"/>
    </row>
    <row r="158" spans="1:19">
      <c r="A158" s="188" t="s">
        <v>276</v>
      </c>
      <c r="B158" s="189">
        <v>738</v>
      </c>
      <c r="C158" s="190"/>
      <c r="D158" s="172"/>
      <c r="E158" s="191">
        <v>5.7190000000000001E-3</v>
      </c>
      <c r="F158" s="192"/>
      <c r="G158" s="193">
        <v>4.0140000000000002E-3</v>
      </c>
      <c r="H158" s="194"/>
      <c r="I158" s="191">
        <v>4.4039999999999999E-3</v>
      </c>
      <c r="J158" s="192"/>
      <c r="K158" s="193">
        <v>3.5079999999999998E-3</v>
      </c>
      <c r="L158" s="100"/>
      <c r="M158" s="132"/>
      <c r="N158" s="170"/>
      <c r="O158" s="133"/>
      <c r="Q158" s="69"/>
      <c r="R158" s="69"/>
      <c r="S158" s="69"/>
    </row>
    <row r="159" spans="1:19">
      <c r="A159" s="188" t="s">
        <v>277</v>
      </c>
      <c r="B159" s="189">
        <v>740</v>
      </c>
      <c r="C159" s="190"/>
      <c r="D159" s="172"/>
      <c r="E159" s="191">
        <v>2.3838000000000002E-2</v>
      </c>
      <c r="F159" s="192"/>
      <c r="G159" s="193">
        <v>1.6729999999999998E-2</v>
      </c>
      <c r="H159" s="192"/>
      <c r="I159" s="191">
        <v>3.4489999999999998E-3</v>
      </c>
      <c r="J159" s="192"/>
      <c r="K159" s="193">
        <v>2.7469999999999999E-3</v>
      </c>
      <c r="L159" s="100"/>
      <c r="M159" s="132"/>
      <c r="N159" s="170"/>
      <c r="O159" s="133"/>
      <c r="Q159" s="69"/>
      <c r="R159" s="69"/>
      <c r="S159" s="69"/>
    </row>
    <row r="160" spans="1:19">
      <c r="A160" s="188" t="s">
        <v>278</v>
      </c>
      <c r="B160" s="189">
        <v>741</v>
      </c>
      <c r="C160" s="190"/>
      <c r="D160" s="172"/>
      <c r="E160" s="191">
        <v>2.604E-3</v>
      </c>
      <c r="F160" s="192"/>
      <c r="G160" s="193">
        <v>1.828E-3</v>
      </c>
      <c r="H160" s="194"/>
      <c r="I160" s="191">
        <v>9.01E-4</v>
      </c>
      <c r="J160" s="192"/>
      <c r="K160" s="193">
        <v>7.18E-4</v>
      </c>
      <c r="L160" s="100"/>
      <c r="M160" s="132"/>
      <c r="N160" s="170"/>
      <c r="O160" s="133"/>
      <c r="Q160" s="69"/>
      <c r="R160" s="69"/>
      <c r="S160" s="69"/>
    </row>
    <row r="161" spans="1:19">
      <c r="A161" s="188" t="s">
        <v>279</v>
      </c>
      <c r="B161" s="189">
        <v>742</v>
      </c>
      <c r="C161" s="190"/>
      <c r="D161" s="172"/>
      <c r="E161" s="191">
        <v>3.1189000000000001E-2</v>
      </c>
      <c r="F161" s="192"/>
      <c r="G161" s="193">
        <v>2.1888999999999999E-2</v>
      </c>
      <c r="H161" s="194"/>
      <c r="I161" s="191">
        <v>5.0199999999999995E-4</v>
      </c>
      <c r="J161" s="192"/>
      <c r="K161" s="193">
        <v>4.0000000000000002E-4</v>
      </c>
      <c r="L161" s="100"/>
      <c r="M161" s="132"/>
      <c r="N161" s="170"/>
      <c r="O161" s="133"/>
      <c r="Q161" s="69"/>
      <c r="R161" s="69"/>
      <c r="S161" s="69"/>
    </row>
    <row r="162" spans="1:19">
      <c r="A162" s="188" t="s">
        <v>280</v>
      </c>
      <c r="B162" s="189">
        <v>744</v>
      </c>
      <c r="C162" s="190"/>
      <c r="D162" s="172"/>
      <c r="E162" s="191">
        <v>3.712E-3</v>
      </c>
      <c r="F162" s="192"/>
      <c r="G162" s="193">
        <v>2.6050000000000001E-3</v>
      </c>
      <c r="H162" s="194"/>
      <c r="I162" s="191">
        <v>5.0199999999999995E-4</v>
      </c>
      <c r="J162" s="192"/>
      <c r="K162" s="193">
        <v>4.0000000000000002E-4</v>
      </c>
      <c r="L162" s="100"/>
      <c r="M162" s="132"/>
      <c r="N162" s="170"/>
      <c r="O162" s="133"/>
      <c r="Q162" s="69"/>
      <c r="R162" s="69"/>
      <c r="S162" s="69"/>
    </row>
    <row r="163" spans="1:19">
      <c r="A163" s="188" t="s">
        <v>437</v>
      </c>
      <c r="B163" s="189">
        <v>755</v>
      </c>
      <c r="C163" s="190"/>
      <c r="D163" s="172"/>
      <c r="E163" s="191">
        <v>8.3199999999999995E-4</v>
      </c>
      <c r="F163" s="192"/>
      <c r="G163" s="193">
        <v>5.8399999999999999E-4</v>
      </c>
      <c r="H163" s="194"/>
      <c r="I163" s="191">
        <v>7.3200000000000001E-4</v>
      </c>
      <c r="J163" s="192"/>
      <c r="K163" s="193">
        <v>5.8299999999999997E-4</v>
      </c>
      <c r="L163" s="100"/>
      <c r="M163" s="132"/>
      <c r="N163" s="170"/>
      <c r="O163" s="133"/>
      <c r="Q163" s="69"/>
      <c r="R163" s="69"/>
      <c r="S163" s="69"/>
    </row>
    <row r="164" spans="1:19">
      <c r="A164" s="188" t="s">
        <v>281</v>
      </c>
      <c r="B164" s="189">
        <v>764</v>
      </c>
      <c r="C164" s="190"/>
      <c r="D164" s="172"/>
      <c r="E164" s="191">
        <v>1.9247E-2</v>
      </c>
      <c r="F164" s="192"/>
      <c r="G164" s="193">
        <v>1.3507999999999999E-2</v>
      </c>
      <c r="H164" s="194"/>
      <c r="I164" s="191">
        <v>6.437E-3</v>
      </c>
      <c r="J164" s="192"/>
      <c r="K164" s="193">
        <v>5.1269999999999996E-3</v>
      </c>
      <c r="L164" s="100"/>
      <c r="M164" s="132"/>
      <c r="N164" s="170"/>
      <c r="O164" s="133"/>
      <c r="Q164" s="69"/>
      <c r="R164" s="69"/>
      <c r="S164" s="69"/>
    </row>
    <row r="165" spans="1:19">
      <c r="A165" s="188" t="s">
        <v>282</v>
      </c>
      <c r="B165" s="189">
        <v>765</v>
      </c>
      <c r="C165" s="190"/>
      <c r="D165" s="172"/>
      <c r="E165" s="191">
        <v>2.4299999999999999E-3</v>
      </c>
      <c r="F165" s="192"/>
      <c r="G165" s="193">
        <v>1.7049999999999999E-3</v>
      </c>
      <c r="H165" s="194"/>
      <c r="I165" s="191">
        <v>5.0199999999999995E-4</v>
      </c>
      <c r="J165" s="192"/>
      <c r="K165" s="193">
        <v>4.0000000000000002E-4</v>
      </c>
      <c r="L165" s="100"/>
      <c r="M165" s="132"/>
      <c r="N165" s="170"/>
      <c r="O165" s="133"/>
      <c r="Q165" s="69"/>
      <c r="R165" s="69"/>
      <c r="S165" s="69"/>
    </row>
    <row r="166" spans="1:19">
      <c r="A166" s="188" t="s">
        <v>283</v>
      </c>
      <c r="B166" s="189">
        <v>766</v>
      </c>
      <c r="C166" s="190"/>
      <c r="D166" s="172"/>
      <c r="E166" s="191">
        <v>4.4586000000000001E-2</v>
      </c>
      <c r="F166" s="192"/>
      <c r="G166" s="193">
        <v>3.1292E-2</v>
      </c>
      <c r="H166" s="194"/>
      <c r="I166" s="191">
        <v>3.9976999999999999E-2</v>
      </c>
      <c r="J166" s="192"/>
      <c r="K166" s="193">
        <v>3.1843000000000003E-2</v>
      </c>
      <c r="L166" s="100"/>
      <c r="M166" s="132"/>
      <c r="N166" s="174"/>
      <c r="O166" s="133"/>
      <c r="Q166" s="69"/>
      <c r="R166" s="69"/>
      <c r="S166" s="69"/>
    </row>
    <row r="167" spans="1:19">
      <c r="A167" s="188" t="s">
        <v>284</v>
      </c>
      <c r="B167" s="189">
        <v>772</v>
      </c>
      <c r="C167" s="190"/>
      <c r="D167" s="172"/>
      <c r="E167" s="191">
        <v>4.3229999999999996E-3</v>
      </c>
      <c r="F167" s="192"/>
      <c r="G167" s="193">
        <v>3.0339999999999998E-3</v>
      </c>
      <c r="H167" s="194"/>
      <c r="I167" s="191">
        <v>3.2590000000000002E-3</v>
      </c>
      <c r="J167" s="192"/>
      <c r="K167" s="193">
        <v>2.5959999999999998E-3</v>
      </c>
      <c r="L167" s="100"/>
      <c r="M167" s="132"/>
      <c r="N167" s="170"/>
      <c r="O167" s="133"/>
      <c r="Q167" s="69"/>
      <c r="R167" s="69"/>
      <c r="S167" s="69"/>
    </row>
    <row r="168" spans="1:19">
      <c r="A168" s="188" t="s">
        <v>285</v>
      </c>
      <c r="B168" s="189">
        <v>773</v>
      </c>
      <c r="C168" s="190">
        <v>490</v>
      </c>
      <c r="D168" s="172"/>
      <c r="E168" s="191"/>
      <c r="F168" s="192"/>
      <c r="G168" s="193"/>
      <c r="H168" s="192"/>
      <c r="I168" s="191"/>
      <c r="J168" s="192"/>
      <c r="K168" s="193"/>
      <c r="L168" s="100"/>
      <c r="M168" s="132"/>
      <c r="N168" s="170"/>
      <c r="O168" s="133"/>
      <c r="Q168" s="69"/>
      <c r="R168" s="69"/>
      <c r="S168" s="69"/>
    </row>
    <row r="169" spans="1:19">
      <c r="A169" s="188" t="s">
        <v>286</v>
      </c>
      <c r="B169" s="189">
        <v>777</v>
      </c>
      <c r="C169" s="190"/>
      <c r="D169" s="172"/>
      <c r="E169" s="191">
        <v>5.6999999999999998E-4</v>
      </c>
      <c r="F169" s="192"/>
      <c r="G169" s="193">
        <v>4.0000000000000002E-4</v>
      </c>
      <c r="H169" s="194"/>
      <c r="I169" s="191">
        <v>5.0199999999999995E-4</v>
      </c>
      <c r="J169" s="192"/>
      <c r="K169" s="193">
        <v>4.0000000000000002E-4</v>
      </c>
      <c r="L169" s="100"/>
      <c r="M169" s="132"/>
      <c r="N169" s="170"/>
      <c r="O169" s="133"/>
      <c r="Q169" s="69"/>
      <c r="R169" s="69"/>
      <c r="S169" s="69"/>
    </row>
    <row r="170" spans="1:19">
      <c r="A170" s="188" t="s">
        <v>287</v>
      </c>
      <c r="B170" s="189">
        <v>787</v>
      </c>
      <c r="C170" s="190"/>
      <c r="D170" s="172"/>
      <c r="E170" s="191">
        <v>3.5750000000000001E-3</v>
      </c>
      <c r="F170" s="192"/>
      <c r="G170" s="193">
        <v>2.5089999999999999E-3</v>
      </c>
      <c r="H170" s="194"/>
      <c r="I170" s="191">
        <v>4.2079999999999999E-3</v>
      </c>
      <c r="J170" s="196"/>
      <c r="K170" s="193">
        <v>3.3519999999999999E-3</v>
      </c>
      <c r="L170" s="100"/>
      <c r="M170" s="132"/>
      <c r="N170" s="170"/>
      <c r="O170" s="133"/>
      <c r="Q170" s="69"/>
      <c r="R170" s="69"/>
      <c r="S170" s="69"/>
    </row>
    <row r="171" spans="1:19">
      <c r="A171" s="188" t="s">
        <v>288</v>
      </c>
      <c r="B171" s="189">
        <v>791</v>
      </c>
      <c r="C171" s="190"/>
      <c r="D171" s="172"/>
      <c r="E171" s="191">
        <v>3.4289E-2</v>
      </c>
      <c r="F171" s="192"/>
      <c r="G171" s="193">
        <v>2.4065E-2</v>
      </c>
      <c r="H171" s="194"/>
      <c r="I171" s="191">
        <v>1.4520999999999999E-2</v>
      </c>
      <c r="J171" s="192"/>
      <c r="K171" s="193">
        <v>1.1566E-2</v>
      </c>
      <c r="L171" s="100"/>
      <c r="M171" s="132"/>
      <c r="N171" s="170"/>
      <c r="O171" s="133"/>
      <c r="Q171" s="69"/>
      <c r="R171" s="69"/>
      <c r="S171" s="69"/>
    </row>
    <row r="172" spans="1:19">
      <c r="A172" s="188" t="s">
        <v>289</v>
      </c>
      <c r="B172" s="189">
        <v>792</v>
      </c>
      <c r="C172" s="190"/>
      <c r="D172" s="172"/>
      <c r="E172" s="191">
        <v>3.0609999999999999E-3</v>
      </c>
      <c r="F172" s="192"/>
      <c r="G172" s="193">
        <v>2.1480000000000002E-3</v>
      </c>
      <c r="H172" s="194"/>
      <c r="I172" s="191">
        <v>5.0199999999999995E-4</v>
      </c>
      <c r="J172" s="192"/>
      <c r="K172" s="193">
        <v>4.0000000000000002E-4</v>
      </c>
      <c r="L172" s="100"/>
      <c r="M172" s="132"/>
      <c r="N172" s="170"/>
      <c r="O172" s="133"/>
      <c r="Q172" s="69"/>
      <c r="R172" s="69"/>
      <c r="S172" s="69"/>
    </row>
    <row r="173" spans="1:19">
      <c r="A173" s="188" t="s">
        <v>290</v>
      </c>
      <c r="B173" s="189">
        <v>793</v>
      </c>
      <c r="C173" s="190"/>
      <c r="D173" s="172"/>
      <c r="E173" s="191">
        <v>2.2790999999999999E-2</v>
      </c>
      <c r="F173" s="192"/>
      <c r="G173" s="193">
        <v>1.5994999999999999E-2</v>
      </c>
      <c r="H173" s="192"/>
      <c r="I173" s="191">
        <v>4.0150000000000003E-3</v>
      </c>
      <c r="J173" s="192"/>
      <c r="K173" s="193">
        <v>3.1979999999999999E-3</v>
      </c>
      <c r="L173" s="100"/>
      <c r="M173" s="132"/>
      <c r="N173" s="170"/>
      <c r="O173" s="133"/>
      <c r="Q173" s="69"/>
      <c r="R173" s="69"/>
      <c r="S173" s="69"/>
    </row>
    <row r="174" spans="1:19">
      <c r="A174" s="188" t="s">
        <v>291</v>
      </c>
      <c r="B174" s="189">
        <v>796</v>
      </c>
      <c r="C174" s="190"/>
      <c r="D174" s="172"/>
      <c r="E174" s="191">
        <v>5.6999999999999998E-4</v>
      </c>
      <c r="F174" s="192"/>
      <c r="G174" s="193">
        <v>4.0000000000000002E-4</v>
      </c>
      <c r="H174" s="194"/>
      <c r="I174" s="191">
        <v>5.0199999999999995E-4</v>
      </c>
      <c r="J174" s="192"/>
      <c r="K174" s="193">
        <v>4.0000000000000002E-4</v>
      </c>
      <c r="L174" s="100"/>
      <c r="M174" s="132"/>
      <c r="N174" s="170"/>
      <c r="O174" s="133"/>
      <c r="Q174" s="69"/>
      <c r="R174" s="69"/>
      <c r="S174" s="69"/>
    </row>
    <row r="175" spans="1:19">
      <c r="A175" s="188" t="s">
        <v>292</v>
      </c>
      <c r="B175" s="189">
        <v>797</v>
      </c>
      <c r="C175" s="190"/>
      <c r="D175" s="172"/>
      <c r="E175" s="191">
        <v>6.3940000000000004E-3</v>
      </c>
      <c r="F175" s="192"/>
      <c r="G175" s="193">
        <v>4.4869999999999997E-3</v>
      </c>
      <c r="H175" s="194"/>
      <c r="I175" s="191">
        <v>8.3929999999999994E-3</v>
      </c>
      <c r="J175" s="196"/>
      <c r="K175" s="193">
        <v>6.685E-3</v>
      </c>
      <c r="L175" s="100"/>
      <c r="M175" s="132"/>
      <c r="N175" s="170"/>
      <c r="O175" s="133"/>
      <c r="Q175" s="69"/>
      <c r="R175" s="69"/>
      <c r="S175" s="69"/>
    </row>
    <row r="176" spans="1:19">
      <c r="A176" s="188" t="s">
        <v>293</v>
      </c>
      <c r="B176" s="189">
        <v>799</v>
      </c>
      <c r="C176" s="190"/>
      <c r="D176" s="172"/>
      <c r="E176" s="191">
        <v>2.9129999999999998E-3</v>
      </c>
      <c r="F176" s="192"/>
      <c r="G176" s="193">
        <v>2.0439999999999998E-3</v>
      </c>
      <c r="H176" s="194"/>
      <c r="I176" s="191">
        <v>1.4970000000000001E-3</v>
      </c>
      <c r="J176" s="196"/>
      <c r="K176" s="193">
        <v>1.1919999999999999E-3</v>
      </c>
      <c r="L176" s="100"/>
      <c r="M176" s="132"/>
      <c r="N176" s="170"/>
      <c r="O176" s="133"/>
      <c r="Q176" s="69"/>
      <c r="R176" s="69"/>
      <c r="S176" s="69"/>
    </row>
    <row r="177" spans="1:19">
      <c r="A177" s="188" t="s">
        <v>294</v>
      </c>
      <c r="B177" s="189">
        <v>801</v>
      </c>
      <c r="C177" s="190"/>
      <c r="D177" s="172"/>
      <c r="E177" s="191">
        <v>3.0220199999999999</v>
      </c>
      <c r="F177" s="192"/>
      <c r="G177" s="193">
        <v>2.1209359999999999</v>
      </c>
      <c r="H177" s="194"/>
      <c r="I177" s="191">
        <v>0.77278500000000006</v>
      </c>
      <c r="J177" s="196"/>
      <c r="K177" s="193">
        <v>0.61554299999999995</v>
      </c>
      <c r="L177" s="100"/>
      <c r="M177" s="132"/>
      <c r="N177" s="170"/>
      <c r="O177" s="133"/>
      <c r="Q177" s="69"/>
      <c r="R177" s="69"/>
      <c r="S177" s="69"/>
    </row>
    <row r="178" spans="1:19">
      <c r="A178" s="188" t="s">
        <v>603</v>
      </c>
      <c r="B178" s="189">
        <v>802</v>
      </c>
      <c r="C178" s="190"/>
      <c r="D178" s="172"/>
      <c r="E178" s="191">
        <v>0.19811300000000001</v>
      </c>
      <c r="F178" s="192"/>
      <c r="G178" s="193">
        <v>0.139041</v>
      </c>
      <c r="H178" s="194"/>
      <c r="I178" s="191">
        <v>3.6322E-2</v>
      </c>
      <c r="J178" s="192"/>
      <c r="K178" s="193">
        <v>2.8930999999999998E-2</v>
      </c>
      <c r="L178" s="100"/>
      <c r="M178" s="132"/>
      <c r="N178" s="170"/>
      <c r="O178" s="133"/>
      <c r="Q178" s="69"/>
      <c r="R178" s="69"/>
      <c r="S178" s="69"/>
    </row>
    <row r="179" spans="1:19">
      <c r="A179" s="188" t="s">
        <v>135</v>
      </c>
      <c r="B179" s="189">
        <v>805</v>
      </c>
      <c r="C179" s="190"/>
      <c r="D179" s="172"/>
      <c r="E179" s="191">
        <v>5.4739999999999997E-3</v>
      </c>
      <c r="F179" s="192"/>
      <c r="G179" s="193">
        <v>3.8419999999999999E-3</v>
      </c>
      <c r="H179" s="192"/>
      <c r="I179" s="191">
        <v>5.0199999999999995E-4</v>
      </c>
      <c r="J179" s="192"/>
      <c r="K179" s="193">
        <v>4.0000000000000002E-4</v>
      </c>
      <c r="L179" s="100"/>
      <c r="M179" s="132"/>
      <c r="N179" s="170"/>
      <c r="O179" s="133"/>
      <c r="Q179" s="69"/>
      <c r="R179" s="69"/>
      <c r="S179" s="69"/>
    </row>
    <row r="180" spans="1:19">
      <c r="A180" s="188" t="s">
        <v>295</v>
      </c>
      <c r="B180" s="189">
        <v>807</v>
      </c>
      <c r="C180" s="190">
        <v>490</v>
      </c>
      <c r="D180" s="172"/>
      <c r="E180" s="191"/>
      <c r="F180" s="192"/>
      <c r="G180" s="193"/>
      <c r="H180" s="194"/>
      <c r="I180" s="191"/>
      <c r="J180" s="192"/>
      <c r="K180" s="193"/>
      <c r="L180" s="100"/>
      <c r="M180" s="132"/>
      <c r="N180" s="170"/>
      <c r="O180" s="133"/>
      <c r="Q180" s="69"/>
      <c r="R180" s="69"/>
      <c r="S180" s="69"/>
    </row>
    <row r="181" spans="1:19">
      <c r="A181" s="188" t="s">
        <v>296</v>
      </c>
      <c r="B181" s="189">
        <v>810</v>
      </c>
      <c r="C181" s="190"/>
      <c r="D181" s="172"/>
      <c r="E181" s="191">
        <v>4.7359999999999998E-3</v>
      </c>
      <c r="F181" s="192"/>
      <c r="G181" s="193">
        <v>3.3240000000000001E-3</v>
      </c>
      <c r="H181" s="194"/>
      <c r="I181" s="191">
        <v>5.0199999999999995E-4</v>
      </c>
      <c r="J181" s="192"/>
      <c r="K181" s="193">
        <v>4.0000000000000002E-4</v>
      </c>
      <c r="L181" s="100"/>
      <c r="M181" s="132"/>
      <c r="N181" s="170"/>
      <c r="O181" s="133"/>
      <c r="Q181" s="69"/>
      <c r="R181" s="69"/>
      <c r="S181" s="69"/>
    </row>
    <row r="182" spans="1:19">
      <c r="A182" s="188" t="s">
        <v>297</v>
      </c>
      <c r="B182" s="189">
        <v>811</v>
      </c>
      <c r="C182" s="190"/>
      <c r="D182" s="172"/>
      <c r="E182" s="191">
        <v>2.0686E-2</v>
      </c>
      <c r="F182" s="192"/>
      <c r="G182" s="193">
        <v>1.4518E-2</v>
      </c>
      <c r="H182" s="192"/>
      <c r="I182" s="191">
        <v>3.7820000000000002E-3</v>
      </c>
      <c r="J182" s="192"/>
      <c r="K182" s="193">
        <v>3.0119999999999999E-3</v>
      </c>
      <c r="L182" s="100"/>
      <c r="M182" s="132"/>
      <c r="N182" s="170"/>
      <c r="O182" s="133"/>
      <c r="Q182" s="69"/>
      <c r="R182" s="69"/>
      <c r="S182" s="69"/>
    </row>
    <row r="183" spans="1:19">
      <c r="A183" s="188" t="s">
        <v>298</v>
      </c>
      <c r="B183" s="189">
        <v>812</v>
      </c>
      <c r="C183" s="190"/>
      <c r="D183" s="172"/>
      <c r="E183" s="191">
        <v>3.4238999999999999E-2</v>
      </c>
      <c r="F183" s="192"/>
      <c r="G183" s="193">
        <v>2.4029999999999999E-2</v>
      </c>
      <c r="H183" s="192"/>
      <c r="I183" s="191">
        <v>8.659E-3</v>
      </c>
      <c r="J183" s="192"/>
      <c r="K183" s="193">
        <v>6.8970000000000004E-3</v>
      </c>
      <c r="L183" s="100"/>
      <c r="M183" s="132"/>
      <c r="N183" s="170"/>
      <c r="O183" s="133"/>
      <c r="Q183" s="69"/>
      <c r="R183" s="69"/>
      <c r="S183" s="69"/>
    </row>
    <row r="184" spans="1:19">
      <c r="A184" s="188" t="s">
        <v>299</v>
      </c>
      <c r="B184" s="189">
        <v>813</v>
      </c>
      <c r="C184" s="190"/>
      <c r="D184" s="172"/>
      <c r="E184" s="191">
        <v>0.12807299999999999</v>
      </c>
      <c r="F184" s="192"/>
      <c r="G184" s="193">
        <v>8.9885000000000007E-2</v>
      </c>
      <c r="H184" s="194"/>
      <c r="I184" s="191">
        <v>8.5419999999999992E-3</v>
      </c>
      <c r="J184" s="192"/>
      <c r="K184" s="193">
        <v>6.8040000000000002E-3</v>
      </c>
      <c r="L184" s="100"/>
      <c r="M184" s="132"/>
      <c r="N184" s="170"/>
      <c r="O184" s="133"/>
      <c r="Q184" s="69"/>
      <c r="R184" s="69"/>
      <c r="S184" s="69"/>
    </row>
    <row r="185" spans="1:19">
      <c r="A185" s="188" t="s">
        <v>300</v>
      </c>
      <c r="B185" s="189">
        <v>816</v>
      </c>
      <c r="C185" s="190"/>
      <c r="D185" s="172"/>
      <c r="E185" s="191">
        <v>1.7388000000000001E-2</v>
      </c>
      <c r="F185" s="192"/>
      <c r="G185" s="193">
        <v>1.2203E-2</v>
      </c>
      <c r="H185" s="192"/>
      <c r="I185" s="191">
        <v>8.3929999999999994E-3</v>
      </c>
      <c r="J185" s="192"/>
      <c r="K185" s="193">
        <v>6.685E-3</v>
      </c>
      <c r="L185" s="100"/>
      <c r="M185" s="132"/>
      <c r="N185" s="170"/>
      <c r="O185" s="133"/>
      <c r="Q185" s="69"/>
      <c r="R185" s="69"/>
      <c r="S185" s="69"/>
    </row>
    <row r="186" spans="1:19">
      <c r="A186" s="188" t="s">
        <v>301</v>
      </c>
      <c r="B186" s="189">
        <v>817</v>
      </c>
      <c r="C186" s="190"/>
      <c r="D186" s="172"/>
      <c r="E186" s="191">
        <v>0.124086</v>
      </c>
      <c r="F186" s="192"/>
      <c r="G186" s="193">
        <v>8.7086999999999998E-2</v>
      </c>
      <c r="H186" s="192"/>
      <c r="I186" s="191">
        <v>4.4394000000000003E-2</v>
      </c>
      <c r="J186" s="192"/>
      <c r="K186" s="193">
        <v>3.5360999999999997E-2</v>
      </c>
      <c r="L186" s="100"/>
      <c r="M186" s="132"/>
      <c r="N186" s="170"/>
      <c r="O186" s="133"/>
      <c r="Q186" s="69"/>
      <c r="R186" s="69"/>
      <c r="S186" s="69"/>
    </row>
    <row r="187" spans="1:19">
      <c r="A187" s="188" t="s">
        <v>302</v>
      </c>
      <c r="B187" s="189">
        <v>818</v>
      </c>
      <c r="C187" s="190"/>
      <c r="D187" s="172"/>
      <c r="E187" s="191">
        <v>5.6999999999999998E-4</v>
      </c>
      <c r="F187" s="192"/>
      <c r="G187" s="193">
        <v>4.0000000000000002E-4</v>
      </c>
      <c r="H187" s="194"/>
      <c r="I187" s="191">
        <v>5.0199999999999995E-4</v>
      </c>
      <c r="J187" s="192"/>
      <c r="K187" s="193">
        <v>4.0000000000000002E-4</v>
      </c>
      <c r="L187" s="100"/>
      <c r="M187" s="132"/>
      <c r="N187" s="170"/>
      <c r="O187" s="133"/>
      <c r="Q187" s="69"/>
      <c r="R187" s="69"/>
      <c r="S187" s="69"/>
    </row>
    <row r="188" spans="1:19">
      <c r="A188" s="188" t="s">
        <v>303</v>
      </c>
      <c r="B188" s="189">
        <v>819</v>
      </c>
      <c r="C188" s="190"/>
      <c r="D188" s="172"/>
      <c r="E188" s="191">
        <v>3.5615000000000001E-2</v>
      </c>
      <c r="F188" s="192"/>
      <c r="G188" s="193">
        <v>2.4996000000000001E-2</v>
      </c>
      <c r="H188" s="194"/>
      <c r="I188" s="191">
        <v>5.0199999999999995E-4</v>
      </c>
      <c r="J188" s="192"/>
      <c r="K188" s="193">
        <v>4.0000000000000002E-4</v>
      </c>
      <c r="L188" s="100"/>
      <c r="M188" s="132"/>
      <c r="N188" s="170"/>
      <c r="O188" s="133"/>
      <c r="Q188" s="69"/>
      <c r="R188" s="69"/>
      <c r="S188" s="69"/>
    </row>
    <row r="189" spans="1:19">
      <c r="A189" s="188" t="s">
        <v>304</v>
      </c>
      <c r="B189" s="189">
        <v>820</v>
      </c>
      <c r="C189" s="190"/>
      <c r="D189" s="172"/>
      <c r="E189" s="191">
        <v>8.6859000000000006E-2</v>
      </c>
      <c r="F189" s="192"/>
      <c r="G189" s="193">
        <v>6.096E-2</v>
      </c>
      <c r="H189" s="194"/>
      <c r="I189" s="191">
        <v>6.9169999999999995E-2</v>
      </c>
      <c r="J189" s="192"/>
      <c r="K189" s="193">
        <v>5.5095999999999999E-2</v>
      </c>
      <c r="L189" s="100"/>
      <c r="M189" s="132"/>
      <c r="N189" s="170"/>
      <c r="O189" s="133"/>
      <c r="Q189" s="69"/>
      <c r="R189" s="69"/>
      <c r="S189" s="69"/>
    </row>
    <row r="190" spans="1:19">
      <c r="A190" s="188" t="s">
        <v>305</v>
      </c>
      <c r="B190" s="189">
        <v>823</v>
      </c>
      <c r="C190" s="190"/>
      <c r="D190" s="172"/>
      <c r="E190" s="191">
        <v>0.30042099999999999</v>
      </c>
      <c r="F190" s="192"/>
      <c r="G190" s="193">
        <v>0.210844</v>
      </c>
      <c r="H190" s="194"/>
      <c r="I190" s="191">
        <v>0.121015</v>
      </c>
      <c r="J190" s="192"/>
      <c r="K190" s="193">
        <v>9.6392000000000005E-2</v>
      </c>
      <c r="L190" s="100"/>
      <c r="M190" s="132"/>
      <c r="N190" s="170"/>
      <c r="O190" s="133"/>
      <c r="Q190" s="69"/>
      <c r="R190" s="69"/>
      <c r="S190" s="69"/>
    </row>
    <row r="191" spans="1:19">
      <c r="A191" s="188" t="s">
        <v>575</v>
      </c>
      <c r="B191" s="189">
        <v>826</v>
      </c>
      <c r="C191" s="190"/>
      <c r="D191" s="172"/>
      <c r="E191" s="191">
        <v>1.4456E-2</v>
      </c>
      <c r="F191" s="195"/>
      <c r="G191" s="193">
        <v>1.0146000000000001E-2</v>
      </c>
      <c r="H191" s="194"/>
      <c r="I191" s="191">
        <v>1.6591999999999999E-2</v>
      </c>
      <c r="J191" s="197"/>
      <c r="K191" s="193">
        <v>1.3216E-2</v>
      </c>
      <c r="L191" s="100"/>
      <c r="M191" s="132"/>
      <c r="N191" s="170"/>
      <c r="O191" s="133"/>
      <c r="Q191" s="69"/>
      <c r="R191" s="69"/>
      <c r="S191" s="69"/>
    </row>
    <row r="192" spans="1:19">
      <c r="A192" s="188" t="s">
        <v>306</v>
      </c>
      <c r="B192" s="189">
        <v>827</v>
      </c>
      <c r="C192" s="190"/>
      <c r="D192" s="172"/>
      <c r="E192" s="191">
        <v>0.52381800000000001</v>
      </c>
      <c r="F192" s="192"/>
      <c r="G192" s="193">
        <v>0.36763000000000001</v>
      </c>
      <c r="H192" s="194"/>
      <c r="I192" s="191">
        <v>0.32303300000000001</v>
      </c>
      <c r="J192" s="192"/>
      <c r="K192" s="193">
        <v>0.25730399999999998</v>
      </c>
      <c r="L192" s="100"/>
      <c r="M192" s="132"/>
      <c r="N192" s="170"/>
      <c r="O192" s="133"/>
      <c r="Q192" s="69"/>
      <c r="R192" s="69"/>
      <c r="S192" s="69"/>
    </row>
    <row r="193" spans="1:19">
      <c r="A193" s="188" t="s">
        <v>307</v>
      </c>
      <c r="B193" s="189">
        <v>832</v>
      </c>
      <c r="C193" s="190"/>
      <c r="D193" s="172"/>
      <c r="E193" s="191">
        <v>1.1235999999999999E-2</v>
      </c>
      <c r="F193" s="192"/>
      <c r="G193" s="193">
        <v>7.8860000000000006E-3</v>
      </c>
      <c r="H193" s="194"/>
      <c r="I193" s="191">
        <v>5.0199999999999995E-4</v>
      </c>
      <c r="J193" s="192"/>
      <c r="K193" s="193">
        <v>4.0000000000000002E-4</v>
      </c>
      <c r="L193" s="100"/>
      <c r="M193" s="132"/>
      <c r="N193" s="174"/>
      <c r="O193" s="133"/>
      <c r="Q193" s="69"/>
      <c r="R193" s="69"/>
      <c r="S193" s="69"/>
    </row>
    <row r="194" spans="1:19">
      <c r="A194" s="188" t="s">
        <v>308</v>
      </c>
      <c r="B194" s="189">
        <v>833</v>
      </c>
      <c r="C194" s="190"/>
      <c r="D194" s="172"/>
      <c r="E194" s="191">
        <v>1.9656E-2</v>
      </c>
      <c r="F194" s="192"/>
      <c r="G194" s="193">
        <v>1.3795E-2</v>
      </c>
      <c r="H194" s="194"/>
      <c r="I194" s="191">
        <v>7.9640000000000006E-3</v>
      </c>
      <c r="J194" s="192"/>
      <c r="K194" s="193">
        <v>6.3439999999999998E-3</v>
      </c>
      <c r="L194" s="100"/>
      <c r="M194" s="132"/>
      <c r="N194" s="170"/>
      <c r="O194" s="133"/>
      <c r="Q194" s="69"/>
      <c r="R194" s="69"/>
      <c r="S194" s="69"/>
    </row>
    <row r="195" spans="1:19">
      <c r="A195" s="188" t="s">
        <v>309</v>
      </c>
      <c r="B195" s="189">
        <v>834</v>
      </c>
      <c r="C195" s="190"/>
      <c r="D195" s="172"/>
      <c r="E195" s="191">
        <v>0.185275</v>
      </c>
      <c r="F195" s="192"/>
      <c r="G195" s="193">
        <v>0.13003100000000001</v>
      </c>
      <c r="H195" s="192"/>
      <c r="I195" s="191">
        <v>2.8812999999999998E-2</v>
      </c>
      <c r="J195" s="192"/>
      <c r="K195" s="193">
        <v>2.2950000000000002E-2</v>
      </c>
      <c r="L195" s="100"/>
      <c r="M195" s="132"/>
      <c r="N195" s="170"/>
      <c r="O195" s="133"/>
      <c r="Q195" s="69"/>
      <c r="R195" s="69"/>
      <c r="S195" s="69"/>
    </row>
    <row r="196" spans="1:19">
      <c r="A196" s="188" t="s">
        <v>310</v>
      </c>
      <c r="B196" s="189">
        <v>835</v>
      </c>
      <c r="C196" s="190"/>
      <c r="D196" s="172"/>
      <c r="E196" s="191">
        <v>1.2296E-2</v>
      </c>
      <c r="F196" s="192"/>
      <c r="G196" s="193">
        <v>8.6300000000000005E-3</v>
      </c>
      <c r="H196" s="194"/>
      <c r="I196" s="191">
        <v>5.0199999999999995E-4</v>
      </c>
      <c r="J196" s="196"/>
      <c r="K196" s="193">
        <v>4.0000000000000002E-4</v>
      </c>
      <c r="L196" s="100"/>
      <c r="M196" s="132"/>
      <c r="N196" s="170"/>
      <c r="O196" s="133"/>
      <c r="Q196" s="69"/>
      <c r="R196" s="69"/>
      <c r="S196" s="69"/>
    </row>
    <row r="197" spans="1:19">
      <c r="A197" s="188" t="s">
        <v>311</v>
      </c>
      <c r="B197" s="189">
        <v>836</v>
      </c>
      <c r="C197" s="190"/>
      <c r="D197" s="172"/>
      <c r="E197" s="191">
        <v>3.3494000000000003E-2</v>
      </c>
      <c r="F197" s="192"/>
      <c r="G197" s="193">
        <v>2.3507E-2</v>
      </c>
      <c r="H197" s="192"/>
      <c r="I197" s="191">
        <v>2.9182E-2</v>
      </c>
      <c r="J197" s="192"/>
      <c r="K197" s="193">
        <v>2.3244000000000001E-2</v>
      </c>
      <c r="L197" s="100"/>
      <c r="M197" s="132"/>
      <c r="N197" s="170"/>
      <c r="O197" s="133"/>
      <c r="Q197" s="69"/>
      <c r="R197" s="69"/>
      <c r="S197" s="69"/>
    </row>
    <row r="198" spans="1:19">
      <c r="A198" s="188" t="s">
        <v>312</v>
      </c>
      <c r="B198" s="189">
        <v>838</v>
      </c>
      <c r="C198" s="190">
        <v>490</v>
      </c>
      <c r="D198" s="172"/>
      <c r="E198" s="191"/>
      <c r="F198" s="192"/>
      <c r="G198" s="193"/>
      <c r="H198" s="194"/>
      <c r="I198" s="191"/>
      <c r="J198" s="192"/>
      <c r="K198" s="193"/>
      <c r="L198" s="100"/>
      <c r="M198" s="132"/>
      <c r="N198" s="170"/>
      <c r="O198" s="133"/>
      <c r="Q198" s="69"/>
      <c r="R198" s="69"/>
      <c r="S198" s="69"/>
    </row>
    <row r="199" spans="1:19">
      <c r="A199" s="188" t="s">
        <v>313</v>
      </c>
      <c r="B199" s="189">
        <v>839</v>
      </c>
      <c r="C199" s="190"/>
      <c r="D199" s="172"/>
      <c r="E199" s="191">
        <v>4.2924999999999998E-2</v>
      </c>
      <c r="F199" s="192"/>
      <c r="G199" s="193">
        <v>3.0126E-2</v>
      </c>
      <c r="H199" s="194"/>
      <c r="I199" s="191">
        <v>2.7522999999999999E-2</v>
      </c>
      <c r="J199" s="192"/>
      <c r="K199" s="193">
        <v>2.1923000000000002E-2</v>
      </c>
      <c r="L199" s="100"/>
      <c r="M199" s="132"/>
      <c r="N199" s="170"/>
      <c r="O199" s="133"/>
      <c r="Q199" s="69"/>
      <c r="R199" s="69"/>
      <c r="S199" s="69"/>
    </row>
    <row r="200" spans="1:19">
      <c r="A200" s="188" t="s">
        <v>314</v>
      </c>
      <c r="B200" s="189">
        <v>840</v>
      </c>
      <c r="C200" s="190"/>
      <c r="D200" s="172"/>
      <c r="E200" s="191">
        <v>3.7836000000000002E-2</v>
      </c>
      <c r="F200" s="192"/>
      <c r="G200" s="193">
        <v>2.6554000000000001E-2</v>
      </c>
      <c r="H200" s="194"/>
      <c r="I200" s="191">
        <v>1.0924E-2</v>
      </c>
      <c r="J200" s="192"/>
      <c r="K200" s="193">
        <v>8.7010000000000004E-3</v>
      </c>
      <c r="L200" s="100"/>
      <c r="M200" s="132"/>
      <c r="N200" s="170"/>
      <c r="O200" s="133"/>
      <c r="Q200" s="69"/>
      <c r="R200" s="69"/>
      <c r="S200" s="69"/>
    </row>
    <row r="201" spans="1:19">
      <c r="A201" s="188" t="s">
        <v>315</v>
      </c>
      <c r="B201" s="189">
        <v>841</v>
      </c>
      <c r="C201" s="190"/>
      <c r="D201" s="172"/>
      <c r="E201" s="191">
        <v>2.4596E-2</v>
      </c>
      <c r="F201" s="192"/>
      <c r="G201" s="193">
        <v>1.7262E-2</v>
      </c>
      <c r="H201" s="192"/>
      <c r="I201" s="191">
        <v>1.1220000000000001E-2</v>
      </c>
      <c r="J201" s="192"/>
      <c r="K201" s="193">
        <v>8.9370000000000005E-3</v>
      </c>
      <c r="L201" s="100"/>
      <c r="M201" s="132"/>
      <c r="N201" s="170"/>
      <c r="O201" s="133"/>
      <c r="Q201" s="69"/>
      <c r="R201" s="69"/>
      <c r="S201" s="69"/>
    </row>
    <row r="202" spans="1:19">
      <c r="A202" s="188" t="s">
        <v>316</v>
      </c>
      <c r="B202" s="189">
        <v>843</v>
      </c>
      <c r="C202" s="190"/>
      <c r="D202" s="172"/>
      <c r="E202" s="191">
        <v>5.6249999999999998E-3</v>
      </c>
      <c r="F202" s="192"/>
      <c r="G202" s="193">
        <v>3.9480000000000001E-3</v>
      </c>
      <c r="H202" s="192"/>
      <c r="I202" s="191">
        <v>5.0199999999999995E-4</v>
      </c>
      <c r="J202" s="192"/>
      <c r="K202" s="193">
        <v>4.0000000000000002E-4</v>
      </c>
      <c r="L202" s="100"/>
      <c r="M202" s="132"/>
      <c r="N202" s="170"/>
      <c r="O202" s="133"/>
      <c r="Q202" s="69"/>
      <c r="R202" s="69"/>
      <c r="S202" s="69"/>
    </row>
    <row r="203" spans="1:19">
      <c r="A203" s="188" t="s">
        <v>317</v>
      </c>
      <c r="B203" s="189">
        <v>846</v>
      </c>
      <c r="C203" s="190"/>
      <c r="D203" s="172"/>
      <c r="E203" s="191">
        <v>3.7752000000000001E-2</v>
      </c>
      <c r="F203" s="192"/>
      <c r="G203" s="193">
        <v>2.6495000000000001E-2</v>
      </c>
      <c r="H203" s="192"/>
      <c r="I203" s="191">
        <v>7.7330000000000003E-3</v>
      </c>
      <c r="J203" s="192"/>
      <c r="K203" s="193">
        <v>6.1599999999999997E-3</v>
      </c>
      <c r="L203" s="100"/>
      <c r="M203" s="132"/>
      <c r="N203" s="170"/>
      <c r="O203" s="133"/>
      <c r="Q203" s="69"/>
      <c r="R203" s="69"/>
      <c r="S203" s="69"/>
    </row>
    <row r="204" spans="1:19">
      <c r="A204" s="188" t="s">
        <v>318</v>
      </c>
      <c r="B204" s="189">
        <v>849</v>
      </c>
      <c r="C204" s="190">
        <v>490</v>
      </c>
      <c r="D204" s="172"/>
      <c r="E204" s="191"/>
      <c r="F204" s="192"/>
      <c r="G204" s="193"/>
      <c r="H204" s="192"/>
      <c r="I204" s="191"/>
      <c r="J204" s="192"/>
      <c r="K204" s="193"/>
      <c r="L204" s="100"/>
      <c r="M204" s="132"/>
      <c r="N204" s="170"/>
      <c r="O204" s="133"/>
      <c r="Q204" s="69"/>
      <c r="R204" s="69"/>
      <c r="S204" s="69"/>
    </row>
    <row r="205" spans="1:19">
      <c r="A205" s="188" t="s">
        <v>319</v>
      </c>
      <c r="B205" s="189">
        <v>850</v>
      </c>
      <c r="C205" s="190"/>
      <c r="D205" s="172"/>
      <c r="E205" s="191">
        <v>5.2526999999999997E-2</v>
      </c>
      <c r="F205" s="192"/>
      <c r="G205" s="193">
        <v>3.6865000000000002E-2</v>
      </c>
      <c r="H205" s="192"/>
      <c r="I205" s="191">
        <v>1.9768999999999998E-2</v>
      </c>
      <c r="J205" s="192"/>
      <c r="K205" s="193">
        <v>1.5747000000000001E-2</v>
      </c>
      <c r="L205" s="100"/>
      <c r="M205" s="132"/>
      <c r="N205" s="170"/>
      <c r="O205" s="133"/>
      <c r="Q205" s="69"/>
      <c r="R205" s="69"/>
      <c r="S205" s="69"/>
    </row>
    <row r="206" spans="1:19">
      <c r="A206" s="188" t="s">
        <v>320</v>
      </c>
      <c r="B206" s="189">
        <v>851</v>
      </c>
      <c r="C206" s="190"/>
      <c r="D206" s="172"/>
      <c r="E206" s="191">
        <v>1.5563E-2</v>
      </c>
      <c r="F206" s="192"/>
      <c r="G206" s="193">
        <v>1.0923E-2</v>
      </c>
      <c r="H206" s="192"/>
      <c r="I206" s="191">
        <v>5.1260000000000003E-3</v>
      </c>
      <c r="J206" s="192"/>
      <c r="K206" s="193">
        <v>4.0829999999999998E-3</v>
      </c>
      <c r="L206" s="100"/>
      <c r="M206" s="132"/>
      <c r="N206" s="170"/>
      <c r="O206" s="133"/>
      <c r="Q206" s="69"/>
      <c r="R206" s="69"/>
      <c r="S206" s="69"/>
    </row>
    <row r="207" spans="1:19">
      <c r="A207" s="188" t="s">
        <v>321</v>
      </c>
      <c r="B207" s="189">
        <v>852</v>
      </c>
      <c r="C207" s="190"/>
      <c r="D207" s="172"/>
      <c r="E207" s="191">
        <v>3.3530000000000001E-3</v>
      </c>
      <c r="F207" s="192"/>
      <c r="G207" s="193">
        <v>2.3530000000000001E-3</v>
      </c>
      <c r="H207" s="194"/>
      <c r="I207" s="191">
        <v>1.72E-3</v>
      </c>
      <c r="J207" s="192"/>
      <c r="K207" s="193">
        <v>1.3699999999999999E-3</v>
      </c>
      <c r="L207" s="100"/>
      <c r="M207" s="132"/>
      <c r="N207" s="170"/>
      <c r="O207" s="133"/>
      <c r="Q207" s="69"/>
      <c r="R207" s="69"/>
      <c r="S207" s="69"/>
    </row>
    <row r="208" spans="1:19">
      <c r="A208" s="188" t="s">
        <v>322</v>
      </c>
      <c r="B208" s="189">
        <v>853</v>
      </c>
      <c r="C208" s="190"/>
      <c r="D208" s="172"/>
      <c r="E208" s="191">
        <v>3.3437000000000001E-2</v>
      </c>
      <c r="F208" s="192"/>
      <c r="G208" s="193">
        <v>2.3466999999999998E-2</v>
      </c>
      <c r="H208" s="194"/>
      <c r="I208" s="191">
        <v>5.0199999999999995E-4</v>
      </c>
      <c r="J208" s="192"/>
      <c r="K208" s="193">
        <v>4.0000000000000002E-4</v>
      </c>
      <c r="L208" s="100"/>
      <c r="M208" s="132"/>
      <c r="N208" s="170"/>
      <c r="O208" s="133"/>
      <c r="Q208" s="69"/>
      <c r="R208" s="69"/>
      <c r="S208" s="69"/>
    </row>
    <row r="209" spans="1:19">
      <c r="A209" s="188" t="s">
        <v>323</v>
      </c>
      <c r="B209" s="189">
        <v>855</v>
      </c>
      <c r="C209" s="190"/>
      <c r="D209" s="172"/>
      <c r="E209" s="191">
        <v>0.12346799999999999</v>
      </c>
      <c r="F209" s="192"/>
      <c r="G209" s="193">
        <v>8.6652999999999994E-2</v>
      </c>
      <c r="H209" s="194"/>
      <c r="I209" s="191">
        <v>1.6204E-2</v>
      </c>
      <c r="J209" s="192"/>
      <c r="K209" s="193">
        <v>1.2907E-2</v>
      </c>
      <c r="L209" s="100"/>
      <c r="M209" s="132"/>
      <c r="N209" s="170"/>
      <c r="O209" s="133"/>
      <c r="Q209" s="69"/>
      <c r="R209" s="69"/>
      <c r="S209" s="69"/>
    </row>
    <row r="210" spans="1:19">
      <c r="A210" s="188" t="s">
        <v>324</v>
      </c>
      <c r="B210" s="189">
        <v>856</v>
      </c>
      <c r="C210" s="190"/>
      <c r="D210" s="172"/>
      <c r="E210" s="191">
        <v>5.1019999999999998E-3</v>
      </c>
      <c r="F210" s="192"/>
      <c r="G210" s="193">
        <v>3.581E-3</v>
      </c>
      <c r="H210" s="194"/>
      <c r="I210" s="191">
        <v>1.0477E-2</v>
      </c>
      <c r="J210" s="192"/>
      <c r="K210" s="193">
        <v>8.345E-3</v>
      </c>
      <c r="L210" s="100"/>
      <c r="M210" s="132"/>
      <c r="N210" s="170"/>
      <c r="O210" s="133"/>
      <c r="Q210" s="69"/>
      <c r="R210" s="69"/>
      <c r="S210" s="69"/>
    </row>
    <row r="211" spans="1:19">
      <c r="A211" s="188" t="s">
        <v>325</v>
      </c>
      <c r="B211" s="189">
        <v>858</v>
      </c>
      <c r="C211" s="190"/>
      <c r="D211" s="172"/>
      <c r="E211" s="191">
        <v>1.0536E-2</v>
      </c>
      <c r="F211" s="192"/>
      <c r="G211" s="193">
        <v>7.3940000000000004E-3</v>
      </c>
      <c r="H211" s="194"/>
      <c r="I211" s="191">
        <v>1.2470000000000001E-3</v>
      </c>
      <c r="J211" s="192"/>
      <c r="K211" s="193">
        <v>9.9299999999999996E-4</v>
      </c>
      <c r="L211" s="100"/>
      <c r="M211" s="132"/>
      <c r="N211" s="170"/>
      <c r="O211" s="133"/>
      <c r="Q211" s="69"/>
      <c r="R211" s="69"/>
      <c r="S211" s="69"/>
    </row>
    <row r="212" spans="1:19">
      <c r="A212" s="188" t="s">
        <v>326</v>
      </c>
      <c r="B212" s="189">
        <v>862</v>
      </c>
      <c r="C212" s="190"/>
      <c r="D212" s="172"/>
      <c r="E212" s="191">
        <v>1.5664000000000001E-2</v>
      </c>
      <c r="F212" s="192"/>
      <c r="G212" s="193">
        <v>1.0992999999999999E-2</v>
      </c>
      <c r="H212" s="194"/>
      <c r="I212" s="191">
        <v>1.9780000000000002E-3</v>
      </c>
      <c r="J212" s="192"/>
      <c r="K212" s="193">
        <v>1.5759999999999999E-3</v>
      </c>
      <c r="L212" s="100"/>
      <c r="M212" s="132"/>
      <c r="N212" s="170"/>
      <c r="O212" s="133"/>
      <c r="Q212" s="69"/>
      <c r="R212" s="69"/>
      <c r="S212" s="69"/>
    </row>
    <row r="213" spans="1:19">
      <c r="A213" s="188" t="s">
        <v>327</v>
      </c>
      <c r="B213" s="189">
        <v>865</v>
      </c>
      <c r="C213" s="190"/>
      <c r="D213" s="172"/>
      <c r="E213" s="191">
        <v>4.2625000000000003E-2</v>
      </c>
      <c r="F213" s="192"/>
      <c r="G213" s="193">
        <v>2.9915000000000001E-2</v>
      </c>
      <c r="H213" s="194"/>
      <c r="I213" s="191">
        <v>1.8253999999999999E-2</v>
      </c>
      <c r="J213" s="192"/>
      <c r="K213" s="193">
        <v>1.4540000000000001E-2</v>
      </c>
      <c r="L213" s="100"/>
      <c r="M213" s="132"/>
      <c r="N213" s="170"/>
      <c r="O213" s="133"/>
      <c r="Q213" s="69"/>
      <c r="R213" s="69"/>
      <c r="S213" s="69"/>
    </row>
    <row r="214" spans="1:19">
      <c r="A214" s="188" t="s">
        <v>328</v>
      </c>
      <c r="B214" s="189">
        <v>868</v>
      </c>
      <c r="C214" s="190"/>
      <c r="D214" s="172"/>
      <c r="E214" s="191">
        <v>1.103E-3</v>
      </c>
      <c r="F214" s="192"/>
      <c r="G214" s="193">
        <v>7.7399999999999995E-4</v>
      </c>
      <c r="H214" s="194"/>
      <c r="I214" s="191">
        <v>5.0199999999999995E-4</v>
      </c>
      <c r="J214" s="192"/>
      <c r="K214" s="193">
        <v>4.0000000000000002E-4</v>
      </c>
      <c r="L214" s="100"/>
      <c r="M214" s="132"/>
      <c r="N214" s="170"/>
      <c r="O214" s="133"/>
      <c r="Q214" s="69"/>
      <c r="R214" s="69"/>
      <c r="S214" s="69"/>
    </row>
    <row r="215" spans="1:19">
      <c r="A215" s="188" t="s">
        <v>329</v>
      </c>
      <c r="B215" s="189">
        <v>870</v>
      </c>
      <c r="C215" s="190"/>
      <c r="D215" s="172"/>
      <c r="E215" s="191">
        <v>1.1787000000000001E-2</v>
      </c>
      <c r="F215" s="192"/>
      <c r="G215" s="193">
        <v>8.2719999999999998E-3</v>
      </c>
      <c r="H215" s="194"/>
      <c r="I215" s="191">
        <v>1.008E-2</v>
      </c>
      <c r="J215" s="192"/>
      <c r="K215" s="193">
        <v>8.0289999999999997E-3</v>
      </c>
      <c r="L215" s="100"/>
      <c r="M215" s="132"/>
      <c r="N215" s="170"/>
      <c r="O215" s="133"/>
      <c r="Q215" s="69"/>
      <c r="R215" s="69"/>
      <c r="S215" s="69"/>
    </row>
    <row r="216" spans="1:19">
      <c r="A216" s="188" t="s">
        <v>330</v>
      </c>
      <c r="B216" s="189">
        <v>871</v>
      </c>
      <c r="C216" s="190"/>
      <c r="D216" s="172"/>
      <c r="E216" s="191">
        <v>4.7398000000000003E-2</v>
      </c>
      <c r="F216" s="192"/>
      <c r="G216" s="193">
        <v>3.3265000000000003E-2</v>
      </c>
      <c r="H216" s="194"/>
      <c r="I216" s="191">
        <v>3.735E-3</v>
      </c>
      <c r="J216" s="192"/>
      <c r="K216" s="193">
        <v>2.9750000000000002E-3</v>
      </c>
      <c r="L216" s="100"/>
      <c r="M216" s="132"/>
      <c r="N216" s="170"/>
      <c r="O216" s="133"/>
      <c r="Q216" s="69"/>
      <c r="R216" s="69"/>
      <c r="S216" s="69"/>
    </row>
    <row r="217" spans="1:19">
      <c r="A217" s="188" t="s">
        <v>602</v>
      </c>
      <c r="B217" s="189">
        <v>872</v>
      </c>
      <c r="C217" s="190"/>
      <c r="D217" s="172"/>
      <c r="E217" s="191">
        <v>1.067E-3</v>
      </c>
      <c r="F217" s="192"/>
      <c r="G217" s="193">
        <v>7.4899999999999999E-4</v>
      </c>
      <c r="H217" s="194"/>
      <c r="I217" s="191">
        <v>5.0199999999999995E-4</v>
      </c>
      <c r="J217" s="192"/>
      <c r="K217" s="193">
        <v>4.0000000000000002E-4</v>
      </c>
      <c r="L217" s="100"/>
      <c r="M217" s="132"/>
      <c r="N217" s="170"/>
      <c r="O217" s="133"/>
      <c r="Q217" s="69"/>
      <c r="R217" s="69"/>
      <c r="S217" s="69"/>
    </row>
    <row r="218" spans="1:19">
      <c r="A218" s="188" t="s">
        <v>331</v>
      </c>
      <c r="B218" s="189">
        <v>873</v>
      </c>
      <c r="C218" s="190"/>
      <c r="D218" s="172"/>
      <c r="E218" s="191">
        <v>2.1132999999999999E-2</v>
      </c>
      <c r="F218" s="192"/>
      <c r="G218" s="193">
        <v>1.4832E-2</v>
      </c>
      <c r="H218" s="194"/>
      <c r="I218" s="191">
        <v>1.2639999999999999E-3</v>
      </c>
      <c r="J218" s="192"/>
      <c r="K218" s="193">
        <v>1.0070000000000001E-3</v>
      </c>
      <c r="L218" s="100"/>
      <c r="M218" s="132"/>
      <c r="N218" s="170"/>
      <c r="O218" s="133"/>
      <c r="Q218" s="69"/>
      <c r="R218" s="69"/>
      <c r="S218" s="69"/>
    </row>
    <row r="219" spans="1:19">
      <c r="A219" s="188" t="s">
        <v>332</v>
      </c>
      <c r="B219" s="189">
        <v>876</v>
      </c>
      <c r="C219" s="190"/>
      <c r="D219" s="172"/>
      <c r="E219" s="191">
        <v>1.2718999999999999E-2</v>
      </c>
      <c r="F219" s="192"/>
      <c r="G219" s="193">
        <v>8.9269999999999992E-3</v>
      </c>
      <c r="H219" s="194"/>
      <c r="I219" s="191">
        <v>1.2933999999999999E-2</v>
      </c>
      <c r="J219" s="192"/>
      <c r="K219" s="193">
        <v>1.0302E-2</v>
      </c>
      <c r="L219" s="100"/>
      <c r="M219" s="132"/>
      <c r="N219" s="170"/>
      <c r="O219" s="133"/>
      <c r="Q219" s="69"/>
      <c r="R219" s="69"/>
      <c r="S219" s="69"/>
    </row>
    <row r="220" spans="1:19">
      <c r="A220" s="188" t="s">
        <v>333</v>
      </c>
      <c r="B220" s="189">
        <v>879</v>
      </c>
      <c r="C220" s="190"/>
      <c r="D220" s="172"/>
      <c r="E220" s="191">
        <v>8.2159999999999993E-3</v>
      </c>
      <c r="F220" s="192"/>
      <c r="G220" s="193">
        <v>5.7660000000000003E-3</v>
      </c>
      <c r="H220" s="194"/>
      <c r="I220" s="191">
        <v>1.4040000000000001E-3</v>
      </c>
      <c r="J220" s="192"/>
      <c r="K220" s="193">
        <v>1.1180000000000001E-3</v>
      </c>
      <c r="L220" s="100"/>
      <c r="M220" s="132"/>
      <c r="N220" s="170"/>
      <c r="O220" s="133"/>
      <c r="Q220" s="69"/>
      <c r="R220" s="69"/>
      <c r="S220" s="69"/>
    </row>
    <row r="221" spans="1:19">
      <c r="A221" s="188" t="s">
        <v>334</v>
      </c>
      <c r="B221" s="189">
        <v>881</v>
      </c>
      <c r="C221" s="190"/>
      <c r="D221" s="172"/>
      <c r="E221" s="191">
        <v>0.16031100000000001</v>
      </c>
      <c r="F221" s="192"/>
      <c r="G221" s="193">
        <v>0.112511</v>
      </c>
      <c r="H221" s="194"/>
      <c r="I221" s="191">
        <v>0.12354999999999999</v>
      </c>
      <c r="J221" s="192"/>
      <c r="K221" s="193">
        <v>9.8410999999999998E-2</v>
      </c>
      <c r="L221" s="100"/>
      <c r="M221" s="132"/>
      <c r="N221" s="170"/>
      <c r="O221" s="133"/>
      <c r="Q221" s="69"/>
      <c r="R221" s="69"/>
      <c r="S221" s="69"/>
    </row>
    <row r="222" spans="1:19">
      <c r="A222" s="188" t="s">
        <v>335</v>
      </c>
      <c r="B222" s="189">
        <v>882</v>
      </c>
      <c r="C222" s="190">
        <v>490</v>
      </c>
      <c r="D222" s="172"/>
      <c r="E222" s="191"/>
      <c r="F222" s="192"/>
      <c r="G222" s="193"/>
      <c r="H222" s="194"/>
      <c r="I222" s="191"/>
      <c r="J222" s="192"/>
      <c r="K222" s="193"/>
      <c r="L222" s="100"/>
      <c r="M222" s="132"/>
      <c r="N222" s="170"/>
      <c r="O222" s="133"/>
      <c r="Q222" s="69"/>
      <c r="R222" s="69"/>
      <c r="S222" s="69"/>
    </row>
    <row r="223" spans="1:19">
      <c r="A223" s="188" t="s">
        <v>336</v>
      </c>
      <c r="B223" s="189">
        <v>883</v>
      </c>
      <c r="C223" s="190"/>
      <c r="D223" s="172"/>
      <c r="E223" s="191">
        <v>5.3446E-2</v>
      </c>
      <c r="F223" s="192"/>
      <c r="G223" s="193">
        <v>3.7510000000000002E-2</v>
      </c>
      <c r="H223" s="194"/>
      <c r="I223" s="191">
        <v>1.6841999999999999E-2</v>
      </c>
      <c r="J223" s="192"/>
      <c r="K223" s="193">
        <v>1.3415E-2</v>
      </c>
      <c r="L223" s="100"/>
      <c r="M223" s="132"/>
      <c r="N223" s="170"/>
      <c r="O223" s="133"/>
      <c r="Q223" s="69"/>
      <c r="R223" s="69"/>
      <c r="S223" s="69"/>
    </row>
    <row r="224" spans="1:19">
      <c r="A224" s="188" t="s">
        <v>337</v>
      </c>
      <c r="B224" s="189">
        <v>885</v>
      </c>
      <c r="C224" s="190"/>
      <c r="D224" s="172"/>
      <c r="E224" s="191">
        <v>6.0342E-2</v>
      </c>
      <c r="F224" s="192"/>
      <c r="G224" s="193">
        <v>4.2349999999999999E-2</v>
      </c>
      <c r="H224" s="194"/>
      <c r="I224" s="191">
        <v>3.9607999999999997E-2</v>
      </c>
      <c r="J224" s="192"/>
      <c r="K224" s="193">
        <v>3.1549000000000001E-2</v>
      </c>
      <c r="L224" s="100"/>
      <c r="M224" s="132"/>
      <c r="N224" s="170"/>
      <c r="O224" s="133"/>
      <c r="Q224" s="69"/>
      <c r="R224" s="69"/>
      <c r="S224" s="69"/>
    </row>
    <row r="225" spans="1:19">
      <c r="A225" s="188" t="s">
        <v>338</v>
      </c>
      <c r="B225" s="189">
        <v>886</v>
      </c>
      <c r="C225" s="190"/>
      <c r="D225" s="172"/>
      <c r="E225" s="191">
        <v>3.8823000000000003E-2</v>
      </c>
      <c r="F225" s="192"/>
      <c r="G225" s="193">
        <v>2.7247E-2</v>
      </c>
      <c r="H225" s="194"/>
      <c r="I225" s="191">
        <v>1.5341E-2</v>
      </c>
      <c r="J225" s="192"/>
      <c r="K225" s="193">
        <v>1.222E-2</v>
      </c>
      <c r="L225" s="100"/>
      <c r="M225" s="132"/>
      <c r="N225" s="170"/>
      <c r="O225" s="133"/>
      <c r="Q225" s="69"/>
      <c r="R225" s="69"/>
      <c r="S225" s="69"/>
    </row>
    <row r="226" spans="1:19">
      <c r="A226" s="188" t="s">
        <v>339</v>
      </c>
      <c r="B226" s="189">
        <v>888</v>
      </c>
      <c r="C226" s="190"/>
      <c r="D226" s="172"/>
      <c r="E226" s="191">
        <v>5.6999999999999998E-4</v>
      </c>
      <c r="F226" s="192"/>
      <c r="G226" s="193">
        <v>4.0000000000000002E-4</v>
      </c>
      <c r="H226" s="194"/>
      <c r="I226" s="191">
        <v>5.0199999999999995E-4</v>
      </c>
      <c r="J226" s="192"/>
      <c r="K226" s="193">
        <v>4.0000000000000002E-4</v>
      </c>
      <c r="L226" s="100"/>
      <c r="M226" s="132"/>
      <c r="N226" s="170"/>
      <c r="O226" s="133"/>
      <c r="Q226" s="69"/>
      <c r="R226" s="69"/>
      <c r="S226" s="69"/>
    </row>
    <row r="227" spans="1:19">
      <c r="A227" s="188" t="s">
        <v>340</v>
      </c>
      <c r="B227" s="189">
        <v>889</v>
      </c>
      <c r="C227" s="190"/>
      <c r="D227" s="172"/>
      <c r="E227" s="191">
        <v>4.1043000000000003E-2</v>
      </c>
      <c r="F227" s="192"/>
      <c r="G227" s="193">
        <v>2.8805000000000001E-2</v>
      </c>
      <c r="H227" s="194"/>
      <c r="I227" s="191">
        <v>1.7961999999999999E-2</v>
      </c>
      <c r="J227" s="192"/>
      <c r="K227" s="193">
        <v>1.4307E-2</v>
      </c>
      <c r="L227" s="100"/>
      <c r="M227" s="132"/>
      <c r="N227" s="170"/>
      <c r="O227" s="133"/>
      <c r="Q227" s="69"/>
      <c r="R227" s="69"/>
      <c r="S227" s="69"/>
    </row>
    <row r="228" spans="1:19">
      <c r="A228" s="188" t="s">
        <v>341</v>
      </c>
      <c r="B228" s="189">
        <v>894</v>
      </c>
      <c r="C228" s="190"/>
      <c r="D228" s="172"/>
      <c r="E228" s="191">
        <v>1.91E-3</v>
      </c>
      <c r="F228" s="192"/>
      <c r="G228" s="193">
        <v>1.34E-3</v>
      </c>
      <c r="H228" s="194"/>
      <c r="I228" s="191">
        <v>5.8279999999999998E-3</v>
      </c>
      <c r="J228" s="192"/>
      <c r="K228" s="193">
        <v>4.6420000000000003E-3</v>
      </c>
      <c r="L228" s="100"/>
      <c r="M228" s="132"/>
      <c r="N228" s="170"/>
      <c r="O228" s="133"/>
      <c r="Q228" s="69"/>
      <c r="R228" s="69"/>
      <c r="S228" s="69"/>
    </row>
    <row r="229" spans="1:19">
      <c r="A229" s="188" t="s">
        <v>342</v>
      </c>
      <c r="B229" s="189">
        <v>895</v>
      </c>
      <c r="C229" s="190"/>
      <c r="D229" s="172"/>
      <c r="E229" s="191">
        <v>3.094E-3</v>
      </c>
      <c r="F229" s="192"/>
      <c r="G229" s="193">
        <v>2.1710000000000002E-3</v>
      </c>
      <c r="H229" s="194"/>
      <c r="I229" s="191">
        <v>6.6299999999999996E-4</v>
      </c>
      <c r="J229" s="192"/>
      <c r="K229" s="193">
        <v>5.2800000000000004E-4</v>
      </c>
      <c r="L229" s="100"/>
      <c r="M229" s="132"/>
      <c r="N229" s="170"/>
      <c r="O229" s="133"/>
      <c r="Q229" s="69"/>
      <c r="R229" s="69"/>
      <c r="S229" s="69"/>
    </row>
    <row r="230" spans="1:19">
      <c r="A230" s="188" t="s">
        <v>343</v>
      </c>
      <c r="B230" s="189">
        <v>896</v>
      </c>
      <c r="C230" s="190"/>
      <c r="D230" s="172"/>
      <c r="E230" s="191">
        <v>7.6039999999999996E-3</v>
      </c>
      <c r="F230" s="192"/>
      <c r="G230" s="193">
        <v>5.3369999999999997E-3</v>
      </c>
      <c r="H230" s="194"/>
      <c r="I230" s="191">
        <v>7.6639999999999998E-3</v>
      </c>
      <c r="J230" s="192"/>
      <c r="K230" s="193">
        <v>6.1050000000000002E-3</v>
      </c>
      <c r="L230" s="100"/>
      <c r="M230" s="132"/>
      <c r="N230" s="170"/>
      <c r="O230" s="133"/>
      <c r="Q230" s="69"/>
      <c r="R230" s="69"/>
      <c r="S230" s="69"/>
    </row>
    <row r="231" spans="1:19">
      <c r="A231" s="188" t="s">
        <v>344</v>
      </c>
      <c r="B231" s="189">
        <v>899</v>
      </c>
      <c r="C231" s="190"/>
      <c r="D231" s="172"/>
      <c r="E231" s="191">
        <v>2.4880000000000002E-3</v>
      </c>
      <c r="F231" s="192"/>
      <c r="G231" s="193">
        <v>1.7459999999999999E-3</v>
      </c>
      <c r="H231" s="194"/>
      <c r="I231" s="191">
        <v>5.0199999999999995E-4</v>
      </c>
      <c r="J231" s="192"/>
      <c r="K231" s="193">
        <v>4.0000000000000002E-4</v>
      </c>
      <c r="L231" s="100"/>
      <c r="M231" s="132"/>
      <c r="N231" s="170"/>
      <c r="O231" s="133"/>
      <c r="Q231" s="69"/>
      <c r="R231" s="69"/>
      <c r="S231" s="69"/>
    </row>
    <row r="232" spans="1:19">
      <c r="A232" s="188" t="s">
        <v>345</v>
      </c>
      <c r="B232" s="189">
        <v>955</v>
      </c>
      <c r="C232" s="190"/>
      <c r="D232" s="172"/>
      <c r="E232" s="191">
        <v>2.4218E-2</v>
      </c>
      <c r="F232" s="192"/>
      <c r="G232" s="193">
        <v>1.6997000000000002E-2</v>
      </c>
      <c r="H232" s="194"/>
      <c r="I232" s="191">
        <v>7.6800000000000002E-3</v>
      </c>
      <c r="J232" s="192"/>
      <c r="K232" s="193">
        <v>6.117E-3</v>
      </c>
      <c r="L232" s="100"/>
      <c r="M232" s="132"/>
      <c r="N232" s="170"/>
      <c r="O232" s="133"/>
      <c r="Q232" s="69"/>
      <c r="R232" s="69"/>
      <c r="S232" s="69"/>
    </row>
    <row r="233" spans="1:19">
      <c r="A233" s="153"/>
      <c r="E233" s="69" t="s">
        <v>128</v>
      </c>
      <c r="G233" s="69" t="s">
        <v>128</v>
      </c>
      <c r="I233" s="69" t="s">
        <v>128</v>
      </c>
      <c r="K233" s="69" t="s">
        <v>128</v>
      </c>
      <c r="M233" s="69" t="s">
        <v>128</v>
      </c>
      <c r="O233" s="69" t="s">
        <v>128</v>
      </c>
      <c r="Q233" s="69"/>
    </row>
    <row r="234" spans="1:19">
      <c r="A234" s="153"/>
      <c r="E234" s="69" t="s">
        <v>128</v>
      </c>
      <c r="G234" s="69" t="s">
        <v>128</v>
      </c>
      <c r="I234" s="69" t="s">
        <v>128</v>
      </c>
      <c r="K234" s="69" t="s">
        <v>128</v>
      </c>
      <c r="M234" s="69" t="s">
        <v>128</v>
      </c>
      <c r="O234" s="69" t="s">
        <v>128</v>
      </c>
      <c r="Q234" s="69"/>
    </row>
    <row r="235" spans="1:19">
      <c r="A235" s="153"/>
      <c r="E235" s="69" t="s">
        <v>128</v>
      </c>
      <c r="G235" s="69" t="s">
        <v>128</v>
      </c>
      <c r="I235" s="69" t="s">
        <v>128</v>
      </c>
      <c r="K235" s="69" t="s">
        <v>128</v>
      </c>
      <c r="M235" s="69" t="s">
        <v>128</v>
      </c>
      <c r="O235" s="69" t="s">
        <v>128</v>
      </c>
      <c r="Q235" s="69"/>
    </row>
    <row r="236" spans="1:19">
      <c r="A236" s="153"/>
      <c r="E236" s="69" t="s">
        <v>128</v>
      </c>
      <c r="G236" s="69" t="s">
        <v>128</v>
      </c>
      <c r="I236" s="69" t="s">
        <v>128</v>
      </c>
      <c r="K236" s="69" t="s">
        <v>128</v>
      </c>
      <c r="M236" s="69" t="s">
        <v>128</v>
      </c>
      <c r="O236" s="69" t="s">
        <v>128</v>
      </c>
      <c r="Q236" s="69"/>
    </row>
    <row r="237" spans="1:19">
      <c r="A237" s="153"/>
      <c r="E237" s="69" t="s">
        <v>128</v>
      </c>
      <c r="G237" s="69" t="s">
        <v>128</v>
      </c>
      <c r="I237" s="69" t="s">
        <v>128</v>
      </c>
      <c r="K237" s="69" t="s">
        <v>128</v>
      </c>
      <c r="M237" s="69" t="s">
        <v>128</v>
      </c>
      <c r="O237" s="69" t="s">
        <v>128</v>
      </c>
      <c r="Q237" s="69"/>
    </row>
    <row r="238" spans="1:19">
      <c r="A238" s="153"/>
      <c r="E238" s="69" t="s">
        <v>128</v>
      </c>
      <c r="G238" s="69" t="s">
        <v>128</v>
      </c>
      <c r="I238" s="69" t="s">
        <v>128</v>
      </c>
      <c r="K238" s="69" t="s">
        <v>128</v>
      </c>
      <c r="M238" s="69" t="s">
        <v>128</v>
      </c>
      <c r="O238" s="69" t="s">
        <v>128</v>
      </c>
      <c r="Q238" s="69"/>
    </row>
    <row r="239" spans="1:19">
      <c r="A239" s="153"/>
    </row>
    <row r="240" spans="1:19">
      <c r="A240" s="153"/>
    </row>
    <row r="241" spans="1:13">
      <c r="A241" s="153"/>
      <c r="M241" s="69" t="s">
        <v>128</v>
      </c>
    </row>
    <row r="242" spans="1:13">
      <c r="A242" s="153"/>
      <c r="M242" s="69" t="s">
        <v>128</v>
      </c>
    </row>
    <row r="243" spans="1:13">
      <c r="A243" s="153"/>
      <c r="M243" s="69" t="s">
        <v>128</v>
      </c>
    </row>
    <row r="244" spans="1:13">
      <c r="A244" s="153"/>
      <c r="M244" s="69" t="s">
        <v>128</v>
      </c>
    </row>
    <row r="245" spans="1:13">
      <c r="A245" s="153"/>
    </row>
    <row r="246" spans="1:13">
      <c r="A246" s="153"/>
    </row>
    <row r="247" spans="1:13">
      <c r="A247" s="153"/>
    </row>
    <row r="248" spans="1:13">
      <c r="A248" s="153"/>
    </row>
    <row r="249" spans="1:13">
      <c r="A249" s="153"/>
    </row>
    <row r="250" spans="1:13">
      <c r="A250" s="153"/>
    </row>
    <row r="251" spans="1:13">
      <c r="A251" s="153"/>
    </row>
    <row r="252" spans="1:13">
      <c r="A252" s="153"/>
    </row>
    <row r="253" spans="1:13">
      <c r="A253" s="153"/>
    </row>
    <row r="254" spans="1:13">
      <c r="A254" s="153"/>
    </row>
    <row r="255" spans="1:13">
      <c r="A255" s="153"/>
    </row>
    <row r="256" spans="1:13">
      <c r="A256" s="153"/>
    </row>
    <row r="257" spans="1:1">
      <c r="A257" s="153"/>
    </row>
    <row r="258" spans="1:1">
      <c r="A258" s="153"/>
    </row>
    <row r="259" spans="1:1">
      <c r="A259" s="153"/>
    </row>
    <row r="260" spans="1:1">
      <c r="A260" s="153"/>
    </row>
    <row r="261" spans="1:1">
      <c r="A261" s="153"/>
    </row>
    <row r="262" spans="1:1">
      <c r="A262" s="153"/>
    </row>
    <row r="263" spans="1:1">
      <c r="A263" s="153"/>
    </row>
    <row r="264" spans="1:1">
      <c r="A264" s="153"/>
    </row>
    <row r="265" spans="1:1">
      <c r="A265" s="153"/>
    </row>
    <row r="266" spans="1:1">
      <c r="A266" s="153"/>
    </row>
    <row r="267" spans="1:1">
      <c r="A267" s="153"/>
    </row>
    <row r="268" spans="1:1">
      <c r="A268" s="153"/>
    </row>
    <row r="269" spans="1:1">
      <c r="A269" s="153"/>
    </row>
    <row r="270" spans="1:1">
      <c r="A270" s="153"/>
    </row>
    <row r="271" spans="1:1">
      <c r="A271" s="153"/>
    </row>
    <row r="272" spans="1:1">
      <c r="A272" s="153"/>
    </row>
    <row r="273" spans="1:1">
      <c r="A273" s="153"/>
    </row>
    <row r="274" spans="1:1">
      <c r="A274" s="153"/>
    </row>
  </sheetData>
  <mergeCells count="10">
    <mergeCell ref="E10:F10"/>
    <mergeCell ref="A9:C9"/>
    <mergeCell ref="I10:J10"/>
    <mergeCell ref="M10:N10"/>
    <mergeCell ref="A8:C8"/>
    <mergeCell ref="E5:O5"/>
    <mergeCell ref="E7:E8"/>
    <mergeCell ref="I7:I8"/>
    <mergeCell ref="M7:M8"/>
    <mergeCell ref="K2:O2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scale="78" fitToHeight="0" orientation="portrait" r:id="rId1"/>
  <headerFooter>
    <oddFooter>&amp;RI.XII-&amp;P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01"/>
  <sheetViews>
    <sheetView zoomScaleNormal="100" zoomScaleSheetLayoutView="100" workbookViewId="0">
      <pane ySplit="12" topLeftCell="A13" activePane="bottomLeft" state="frozen"/>
      <selection pane="bottomLeft" activeCell="AC3" sqref="AC3"/>
    </sheetView>
  </sheetViews>
  <sheetFormatPr baseColWidth="10" defaultColWidth="5.5703125" defaultRowHeight="12.75"/>
  <cols>
    <col min="1" max="1" width="5.85546875" style="199" customWidth="1"/>
    <col min="2" max="2" width="11.85546875" style="66" customWidth="1"/>
    <col min="3" max="3" width="5.5703125" style="67" customWidth="1"/>
    <col min="4" max="4" width="5.5703125" style="68" customWidth="1"/>
    <col min="5" max="5" width="0.7109375" style="66" customWidth="1"/>
    <col min="6" max="6" width="0.7109375" style="69" customWidth="1"/>
    <col min="7" max="7" width="10.42578125" style="69" customWidth="1"/>
    <col min="8" max="8" width="1.28515625" style="69" customWidth="1"/>
    <col min="9" max="9" width="10" style="69" customWidth="1"/>
    <col min="10" max="10" width="0.7109375" style="66" customWidth="1"/>
    <col min="11" max="11" width="0.7109375" style="69" customWidth="1"/>
    <col min="12" max="12" width="10.42578125" style="70" customWidth="1"/>
    <col min="13" max="13" width="1.28515625" style="69" customWidth="1"/>
    <col min="14" max="14" width="10.140625" style="69" customWidth="1"/>
    <col min="15" max="15" width="0.7109375" style="66" customWidth="1"/>
    <col min="16" max="16" width="0.7109375" style="69" customWidth="1"/>
    <col min="17" max="17" width="10.42578125" style="70" customWidth="1"/>
    <col min="18" max="18" width="1.28515625" style="69" customWidth="1"/>
    <col min="19" max="19" width="10.28515625" style="69" customWidth="1"/>
    <col min="20" max="20" width="0.7109375" style="66" customWidth="1"/>
    <col min="21" max="21" width="0.7109375" style="69" customWidth="1"/>
    <col min="22" max="22" width="10.42578125" style="69" customWidth="1"/>
    <col min="23" max="23" width="1.28515625" style="69" customWidth="1"/>
    <col min="24" max="24" width="10" style="69" customWidth="1"/>
    <col min="25" max="25" width="0.7109375" style="66" customWidth="1"/>
    <col min="26" max="26" width="0.7109375" style="69" customWidth="1"/>
    <col min="27" max="27" width="10.42578125" style="70" customWidth="1"/>
    <col min="28" max="28" width="1.28515625" style="69" customWidth="1"/>
    <col min="29" max="29" width="10.140625" style="69" customWidth="1"/>
    <col min="30" max="30" width="0.7109375" style="66" customWidth="1"/>
    <col min="31" max="31" width="0.7109375" style="69" customWidth="1"/>
    <col min="32" max="32" width="10.42578125" style="70" customWidth="1"/>
    <col min="33" max="33" width="1.28515625" style="69" customWidth="1"/>
    <col min="34" max="34" width="10.28515625" style="69" customWidth="1"/>
    <col min="35" max="43" width="11.42578125" style="66" customWidth="1"/>
    <col min="44" max="44" width="2.42578125" style="66" customWidth="1"/>
    <col min="45" max="252" width="11.42578125" style="66" customWidth="1"/>
    <col min="253" max="253" width="5.85546875" style="66" customWidth="1"/>
    <col min="254" max="254" width="11.85546875" style="66" customWidth="1"/>
    <col min="255" max="16384" width="5.5703125" style="66"/>
  </cols>
  <sheetData>
    <row r="1" spans="1:41" ht="14.25">
      <c r="S1" s="148"/>
      <c r="AH1" s="148">
        <v>511</v>
      </c>
    </row>
    <row r="2" spans="1:41" ht="12.75" customHeight="1">
      <c r="Q2" s="422"/>
      <c r="R2" s="422"/>
      <c r="S2" s="422"/>
      <c r="AC2" s="422" t="str">
        <f>Summen!F2</f>
        <v>gültig ab/ valable dés le 01.12.2016</v>
      </c>
      <c r="AD2" s="422"/>
      <c r="AE2" s="422"/>
      <c r="AF2" s="422"/>
      <c r="AG2" s="422"/>
      <c r="AH2" s="422"/>
    </row>
    <row r="3" spans="1:41" ht="14.25">
      <c r="A3" s="74" t="s">
        <v>41</v>
      </c>
      <c r="B3" s="370" t="s">
        <v>439</v>
      </c>
      <c r="E3" s="370" t="s">
        <v>440</v>
      </c>
      <c r="F3" s="370"/>
      <c r="G3" s="370" t="s">
        <v>441</v>
      </c>
      <c r="AF3" s="369"/>
      <c r="AG3" s="369"/>
      <c r="AH3" s="369"/>
    </row>
    <row r="4" spans="1:41" ht="6.75" customHeight="1">
      <c r="S4" s="71"/>
      <c r="T4" s="304" t="s">
        <v>2</v>
      </c>
      <c r="U4" s="305" t="s">
        <v>2</v>
      </c>
      <c r="V4" s="71"/>
      <c r="AF4" s="369"/>
      <c r="AG4" s="369"/>
      <c r="AH4" s="369"/>
    </row>
    <row r="5" spans="1:41" ht="15.75">
      <c r="E5" s="238" t="s">
        <v>2</v>
      </c>
      <c r="F5" s="306" t="s">
        <v>2</v>
      </c>
      <c r="G5" s="436" t="s">
        <v>442</v>
      </c>
      <c r="H5" s="436"/>
      <c r="I5" s="436"/>
      <c r="J5" s="307"/>
      <c r="K5" s="308" t="s">
        <v>2</v>
      </c>
      <c r="L5" s="436" t="s">
        <v>622</v>
      </c>
      <c r="M5" s="436"/>
      <c r="N5" s="436"/>
      <c r="O5" s="238" t="s">
        <v>2</v>
      </c>
      <c r="P5" s="309"/>
      <c r="Q5" s="436" t="s">
        <v>89</v>
      </c>
      <c r="R5" s="436"/>
      <c r="S5" s="436"/>
      <c r="T5" s="242" t="s">
        <v>2</v>
      </c>
      <c r="U5" s="306" t="s">
        <v>2</v>
      </c>
      <c r="V5" s="461" t="s">
        <v>443</v>
      </c>
      <c r="W5" s="461"/>
      <c r="X5" s="461"/>
      <c r="Y5" s="307"/>
      <c r="Z5" s="308" t="s">
        <v>2</v>
      </c>
      <c r="AA5" s="461" t="s">
        <v>444</v>
      </c>
      <c r="AB5" s="461"/>
      <c r="AC5" s="461"/>
      <c r="AD5" s="238" t="s">
        <v>2</v>
      </c>
      <c r="AE5" s="309"/>
      <c r="AF5" s="461" t="s">
        <v>445</v>
      </c>
      <c r="AG5" s="461"/>
      <c r="AH5" s="461"/>
    </row>
    <row r="6" spans="1:41" s="239" customFormat="1" ht="13.5" customHeight="1">
      <c r="B6" s="310"/>
      <c r="D6" s="240"/>
      <c r="E6" s="242" t="s">
        <v>2</v>
      </c>
      <c r="F6" s="306" t="s">
        <v>2</v>
      </c>
      <c r="G6" s="436" t="s">
        <v>446</v>
      </c>
      <c r="H6" s="436"/>
      <c r="I6" s="436"/>
      <c r="J6" s="242" t="s">
        <v>2</v>
      </c>
      <c r="K6" s="308" t="s">
        <v>2</v>
      </c>
      <c r="L6" s="436" t="s">
        <v>623</v>
      </c>
      <c r="M6" s="436"/>
      <c r="N6" s="436"/>
      <c r="O6" s="242" t="s">
        <v>2</v>
      </c>
      <c r="P6" s="306"/>
      <c r="Q6" s="436" t="s">
        <v>447</v>
      </c>
      <c r="R6" s="436"/>
      <c r="S6" s="436"/>
      <c r="T6"/>
      <c r="U6" s="117"/>
      <c r="V6" s="461"/>
      <c r="W6" s="461"/>
      <c r="X6" s="461"/>
      <c r="Y6" s="307"/>
      <c r="Z6" s="308"/>
      <c r="AA6" s="461"/>
      <c r="AB6" s="461"/>
      <c r="AC6" s="461"/>
      <c r="AD6" s="238"/>
      <c r="AE6" s="309"/>
      <c r="AF6" s="461"/>
      <c r="AG6" s="461"/>
      <c r="AH6" s="461"/>
    </row>
    <row r="7" spans="1:41" s="239" customFormat="1" ht="8.25" customHeight="1">
      <c r="C7" s="240"/>
      <c r="D7" s="241"/>
      <c r="E7" s="242"/>
      <c r="F7" s="243"/>
      <c r="G7" s="244"/>
      <c r="H7" s="244"/>
      <c r="I7" s="244"/>
      <c r="J7" s="242"/>
      <c r="K7" s="243"/>
      <c r="L7" s="244"/>
      <c r="M7" s="244"/>
      <c r="N7" s="244"/>
      <c r="O7" s="242"/>
      <c r="P7" s="243"/>
      <c r="Q7" s="246"/>
      <c r="R7" s="246"/>
      <c r="S7" s="246"/>
      <c r="T7" s="249"/>
      <c r="U7" s="123"/>
      <c r="V7" s="461"/>
      <c r="W7" s="461"/>
      <c r="X7" s="461"/>
      <c r="Y7" s="307"/>
      <c r="Z7" s="308"/>
      <c r="AA7" s="461"/>
      <c r="AB7" s="461"/>
      <c r="AC7" s="461"/>
      <c r="AD7" s="238"/>
      <c r="AE7" s="309"/>
      <c r="AF7" s="461"/>
      <c r="AG7" s="461"/>
      <c r="AH7" s="461"/>
    </row>
    <row r="8" spans="1:41" s="83" customFormat="1" ht="12.75" customHeight="1">
      <c r="A8" s="199"/>
      <c r="B8" s="310"/>
      <c r="C8" s="247"/>
      <c r="D8" s="98"/>
      <c r="F8" s="462" t="s">
        <v>559</v>
      </c>
      <c r="G8" s="463"/>
      <c r="H8" s="463"/>
      <c r="I8" s="463"/>
      <c r="J8" s="464"/>
      <c r="K8" s="462" t="s">
        <v>560</v>
      </c>
      <c r="L8" s="463"/>
      <c r="M8" s="463"/>
      <c r="N8" s="463"/>
      <c r="O8" s="464"/>
      <c r="P8" s="462" t="s">
        <v>561</v>
      </c>
      <c r="Q8" s="463"/>
      <c r="R8" s="463"/>
      <c r="S8" s="463"/>
      <c r="T8" s="464"/>
      <c r="U8" s="135"/>
      <c r="V8" s="461" t="s">
        <v>562</v>
      </c>
      <c r="W8" s="461"/>
      <c r="X8" s="461"/>
      <c r="Y8" s="242" t="s">
        <v>2</v>
      </c>
      <c r="Z8" s="308" t="s">
        <v>2</v>
      </c>
      <c r="AA8" s="461" t="s">
        <v>563</v>
      </c>
      <c r="AB8" s="461"/>
      <c r="AC8" s="461"/>
      <c r="AD8" s="242" t="s">
        <v>2</v>
      </c>
      <c r="AE8" s="306"/>
      <c r="AF8" s="461" t="s">
        <v>564</v>
      </c>
      <c r="AG8" s="461"/>
      <c r="AH8" s="461"/>
    </row>
    <row r="9" spans="1:41" s="83" customFormat="1" ht="3.75" customHeight="1" thickBot="1">
      <c r="A9" s="224"/>
      <c r="B9" s="96"/>
      <c r="C9" s="97"/>
      <c r="D9" s="98"/>
      <c r="E9"/>
      <c r="F9" s="117"/>
      <c r="G9" s="100"/>
      <c r="H9" s="101"/>
      <c r="I9" s="100"/>
      <c r="J9"/>
      <c r="K9" s="117"/>
      <c r="L9" s="100"/>
      <c r="M9" s="101"/>
      <c r="N9" s="100"/>
      <c r="O9"/>
      <c r="P9" s="117"/>
      <c r="Q9" s="100"/>
      <c r="R9" s="101"/>
      <c r="S9" s="100"/>
      <c r="T9" s="138"/>
      <c r="U9" s="135"/>
      <c r="V9" s="100"/>
      <c r="W9" s="101"/>
      <c r="X9" s="100"/>
      <c r="Y9"/>
      <c r="Z9" s="117"/>
      <c r="AA9" s="100"/>
      <c r="AB9" s="101"/>
      <c r="AC9" s="100"/>
      <c r="AD9"/>
      <c r="AE9" s="117"/>
      <c r="AF9" s="100"/>
      <c r="AG9" s="101"/>
      <c r="AH9" s="100"/>
    </row>
    <row r="10" spans="1:41" s="110" customFormat="1" ht="26.25" customHeight="1" thickBot="1">
      <c r="A10" s="248"/>
      <c r="B10" s="416" t="s">
        <v>448</v>
      </c>
      <c r="C10" s="417"/>
      <c r="D10" s="418"/>
      <c r="E10" s="249"/>
      <c r="F10" s="123"/>
      <c r="G10" s="419" t="s">
        <v>122</v>
      </c>
      <c r="H10" s="428"/>
      <c r="I10" s="109" t="s">
        <v>123</v>
      </c>
      <c r="J10" s="249"/>
      <c r="K10" s="123"/>
      <c r="L10" s="419" t="s">
        <v>124</v>
      </c>
      <c r="M10" s="421"/>
      <c r="N10" s="109" t="s">
        <v>123</v>
      </c>
      <c r="O10" s="249"/>
      <c r="P10" s="123"/>
      <c r="Q10" s="419" t="s">
        <v>124</v>
      </c>
      <c r="R10" s="421"/>
      <c r="S10" s="109" t="s">
        <v>123</v>
      </c>
      <c r="T10" s="138"/>
      <c r="U10" s="135"/>
      <c r="V10" s="419" t="s">
        <v>122</v>
      </c>
      <c r="W10" s="428"/>
      <c r="X10" s="109" t="s">
        <v>123</v>
      </c>
      <c r="Y10" s="249"/>
      <c r="Z10" s="123"/>
      <c r="AA10" s="419" t="s">
        <v>124</v>
      </c>
      <c r="AB10" s="421"/>
      <c r="AC10" s="109" t="s">
        <v>123</v>
      </c>
      <c r="AD10" s="249"/>
      <c r="AE10" s="123"/>
      <c r="AF10" s="419" t="s">
        <v>124</v>
      </c>
      <c r="AG10" s="421"/>
      <c r="AH10" s="109" t="s">
        <v>123</v>
      </c>
    </row>
    <row r="11" spans="1:41" customFormat="1" ht="5.25" customHeight="1">
      <c r="A11" s="215"/>
      <c r="B11" s="112" t="s">
        <v>2</v>
      </c>
      <c r="C11" s="113" t="s">
        <v>2</v>
      </c>
      <c r="D11" s="113"/>
      <c r="E11" s="138"/>
      <c r="F11" s="250"/>
      <c r="G11" s="69"/>
      <c r="H11" s="115"/>
      <c r="I11" s="118" t="s">
        <v>2</v>
      </c>
      <c r="J11" s="138"/>
      <c r="K11" s="250"/>
      <c r="L11" s="70"/>
      <c r="M11" s="115"/>
      <c r="N11" s="118" t="s">
        <v>2</v>
      </c>
      <c r="O11" s="138"/>
      <c r="P11" s="250"/>
      <c r="Q11" s="70"/>
      <c r="R11" s="115"/>
      <c r="S11" s="118" t="s">
        <v>2</v>
      </c>
      <c r="T11" s="138"/>
      <c r="U11" s="135"/>
      <c r="V11" s="69"/>
      <c r="W11" s="115"/>
      <c r="X11" s="118" t="s">
        <v>2</v>
      </c>
      <c r="Y11" s="138"/>
      <c r="Z11" s="250"/>
      <c r="AA11" s="70"/>
      <c r="AB11" s="115"/>
      <c r="AC11" s="118" t="s">
        <v>2</v>
      </c>
      <c r="AD11" s="138"/>
      <c r="AE11" s="250"/>
      <c r="AF11" s="70"/>
      <c r="AG11" s="115"/>
      <c r="AH11" s="118" t="s">
        <v>2</v>
      </c>
    </row>
    <row r="12" spans="1:41" ht="12.75" customHeight="1">
      <c r="A12" s="215"/>
      <c r="B12" s="119">
        <f>COUNT(C13:C260)</f>
        <v>89</v>
      </c>
      <c r="D12" s="187" t="s">
        <v>4</v>
      </c>
      <c r="E12" s="138"/>
      <c r="F12" s="135"/>
      <c r="G12" s="122" t="s">
        <v>125</v>
      </c>
      <c r="I12" s="119">
        <f>COUNT(I13:I301)</f>
        <v>85</v>
      </c>
      <c r="J12" s="138"/>
      <c r="K12" s="135"/>
      <c r="L12" s="122" t="s">
        <v>125</v>
      </c>
      <c r="N12" s="119">
        <f>COUNT(N13:N301)</f>
        <v>85</v>
      </c>
      <c r="O12" s="138"/>
      <c r="P12" s="135"/>
      <c r="Q12" s="122" t="s">
        <v>125</v>
      </c>
      <c r="S12" s="119">
        <f>COUNT(S13:S301)</f>
        <v>85</v>
      </c>
      <c r="U12" s="123"/>
      <c r="V12" s="122" t="s">
        <v>125</v>
      </c>
      <c r="X12" s="119">
        <f>COUNT(X13:X301)</f>
        <v>85</v>
      </c>
      <c r="Y12" s="138"/>
      <c r="Z12" s="135"/>
      <c r="AA12" s="122" t="s">
        <v>125</v>
      </c>
      <c r="AC12" s="119">
        <f>COUNT(AC13:AC301)</f>
        <v>12</v>
      </c>
      <c r="AD12" s="138"/>
      <c r="AE12" s="135"/>
      <c r="AF12" s="122" t="s">
        <v>125</v>
      </c>
      <c r="AH12" s="119">
        <f>COUNT(AH13:AH301)</f>
        <v>85</v>
      </c>
    </row>
    <row r="13" spans="1:41" s="138" customFormat="1">
      <c r="A13" s="218"/>
      <c r="B13" s="251" t="s">
        <v>149</v>
      </c>
      <c r="C13" s="252">
        <v>11</v>
      </c>
      <c r="D13" s="253"/>
      <c r="F13" s="135"/>
      <c r="G13" s="341">
        <v>100</v>
      </c>
      <c r="H13" s="342"/>
      <c r="I13" s="343">
        <v>58.036550999999989</v>
      </c>
      <c r="J13" s="344"/>
      <c r="K13" s="345"/>
      <c r="L13" s="341">
        <v>100</v>
      </c>
      <c r="M13" s="342"/>
      <c r="N13" s="343">
        <v>57.045968000000059</v>
      </c>
      <c r="O13" s="344"/>
      <c r="P13" s="345"/>
      <c r="Q13" s="341">
        <v>100</v>
      </c>
      <c r="R13" s="342"/>
      <c r="S13" s="343">
        <v>47.408553000000083</v>
      </c>
      <c r="T13" s="344"/>
      <c r="U13" s="345"/>
      <c r="V13" s="341">
        <v>100</v>
      </c>
      <c r="W13" s="342"/>
      <c r="X13" s="343">
        <v>69.035966000000045</v>
      </c>
      <c r="Y13" s="344"/>
      <c r="Z13" s="345"/>
      <c r="AA13" s="341">
        <v>100</v>
      </c>
      <c r="AB13" s="342"/>
      <c r="AC13" s="343">
        <v>86.588653000000008</v>
      </c>
      <c r="AD13" s="344"/>
      <c r="AE13" s="345"/>
      <c r="AF13" s="341">
        <v>100</v>
      </c>
      <c r="AG13" s="342"/>
      <c r="AH13" s="343">
        <v>85.316583000000023</v>
      </c>
      <c r="AJ13" s="382"/>
      <c r="AK13" s="383"/>
      <c r="AL13" s="383"/>
      <c r="AM13" s="381"/>
      <c r="AN13" s="380"/>
      <c r="AO13" s="379"/>
    </row>
    <row r="14" spans="1:41" s="138" customFormat="1">
      <c r="A14" s="218"/>
      <c r="B14" s="251" t="s">
        <v>150</v>
      </c>
      <c r="C14" s="252">
        <v>22</v>
      </c>
      <c r="D14" s="253"/>
      <c r="F14" s="135"/>
      <c r="G14" s="341">
        <v>0.139544</v>
      </c>
      <c r="H14" s="342"/>
      <c r="I14" s="343">
        <v>8.0987000000000003E-2</v>
      </c>
      <c r="J14" s="344"/>
      <c r="K14" s="345"/>
      <c r="L14" s="341">
        <v>2.9238E-2</v>
      </c>
      <c r="M14" s="342"/>
      <c r="N14" s="343">
        <v>1.6678999999999999E-2</v>
      </c>
      <c r="O14" s="344"/>
      <c r="P14" s="345"/>
      <c r="Q14" s="341">
        <v>8.4400000000000002E-4</v>
      </c>
      <c r="R14" s="342"/>
      <c r="S14" s="343">
        <v>4.0000000000000002E-4</v>
      </c>
      <c r="T14" s="344"/>
      <c r="U14" s="345"/>
      <c r="V14" s="341">
        <v>3.0055999999999999E-2</v>
      </c>
      <c r="W14" s="342"/>
      <c r="X14" s="343">
        <v>2.0749E-2</v>
      </c>
      <c r="Y14" s="344"/>
      <c r="Z14" s="345"/>
      <c r="AA14" s="341"/>
      <c r="AB14" s="342"/>
      <c r="AC14" s="343"/>
      <c r="AD14" s="344"/>
      <c r="AE14" s="345"/>
      <c r="AF14" s="341">
        <v>1.5405E-2</v>
      </c>
      <c r="AG14" s="342"/>
      <c r="AH14" s="343">
        <v>1.3143E-2</v>
      </c>
      <c r="AJ14" s="383"/>
      <c r="AK14" s="383"/>
      <c r="AL14" s="383"/>
      <c r="AM14" s="381"/>
      <c r="AN14" s="380"/>
      <c r="AO14" s="379"/>
    </row>
    <row r="15" spans="1:41" s="138" customFormat="1">
      <c r="A15" s="218"/>
      <c r="B15" s="251" t="s">
        <v>151</v>
      </c>
      <c r="C15" s="252">
        <v>23</v>
      </c>
      <c r="D15" s="253"/>
      <c r="F15" s="135"/>
      <c r="G15" s="341">
        <v>5.3342000000000001E-2</v>
      </c>
      <c r="H15" s="342"/>
      <c r="I15" s="343">
        <v>3.0957999999999999E-2</v>
      </c>
      <c r="J15" s="344"/>
      <c r="K15" s="345"/>
      <c r="L15" s="341">
        <v>1.5507999999999999E-2</v>
      </c>
      <c r="M15" s="342"/>
      <c r="N15" s="343">
        <v>8.8470000000000007E-3</v>
      </c>
      <c r="O15" s="344"/>
      <c r="P15" s="345"/>
      <c r="Q15" s="341">
        <v>8.4400000000000002E-4</v>
      </c>
      <c r="R15" s="342"/>
      <c r="S15" s="343">
        <v>4.0000000000000002E-4</v>
      </c>
      <c r="T15" s="344"/>
      <c r="U15" s="345"/>
      <c r="V15" s="341">
        <v>1.4923000000000001E-2</v>
      </c>
      <c r="W15" s="342"/>
      <c r="X15" s="343">
        <v>1.0302E-2</v>
      </c>
      <c r="Y15" s="344"/>
      <c r="Z15" s="345"/>
      <c r="AA15" s="341"/>
      <c r="AB15" s="342"/>
      <c r="AC15" s="343"/>
      <c r="AD15" s="344"/>
      <c r="AE15" s="345"/>
      <c r="AF15" s="341">
        <v>6.3119999999999999E-3</v>
      </c>
      <c r="AG15" s="342"/>
      <c r="AH15" s="343">
        <v>5.385E-3</v>
      </c>
      <c r="AJ15" s="383"/>
      <c r="AK15" s="383"/>
      <c r="AL15" s="383"/>
      <c r="AM15" s="381"/>
      <c r="AN15" s="380"/>
      <c r="AO15" s="379"/>
    </row>
    <row r="16" spans="1:41" s="138" customFormat="1">
      <c r="A16" s="218"/>
      <c r="B16" s="251" t="s">
        <v>152</v>
      </c>
      <c r="C16" s="252">
        <v>24</v>
      </c>
      <c r="D16" s="253"/>
      <c r="F16" s="135"/>
      <c r="G16" s="341">
        <v>2.4215E-2</v>
      </c>
      <c r="H16" s="342"/>
      <c r="I16" s="343">
        <v>1.4054000000000001E-2</v>
      </c>
      <c r="J16" s="344"/>
      <c r="K16" s="345"/>
      <c r="L16" s="341">
        <v>1.1254E-2</v>
      </c>
      <c r="M16" s="342"/>
      <c r="N16" s="343">
        <v>6.4200000000000004E-3</v>
      </c>
      <c r="O16" s="344"/>
      <c r="P16" s="345"/>
      <c r="Q16" s="341">
        <v>8.4400000000000002E-4</v>
      </c>
      <c r="R16" s="342"/>
      <c r="S16" s="343">
        <v>4.0000000000000002E-4</v>
      </c>
      <c r="T16" s="344"/>
      <c r="U16" s="345"/>
      <c r="V16" s="341">
        <v>8.8620000000000001E-3</v>
      </c>
      <c r="W16" s="342"/>
      <c r="X16" s="343">
        <v>6.1180000000000002E-3</v>
      </c>
      <c r="Y16" s="344"/>
      <c r="Z16" s="345"/>
      <c r="AA16" s="341"/>
      <c r="AB16" s="342"/>
      <c r="AC16" s="343"/>
      <c r="AD16" s="344"/>
      <c r="AE16" s="345"/>
      <c r="AF16" s="341">
        <v>1.4877E-2</v>
      </c>
      <c r="AG16" s="342"/>
      <c r="AH16" s="343">
        <v>1.2692999999999999E-2</v>
      </c>
      <c r="AJ16" s="383"/>
      <c r="AK16" s="383"/>
      <c r="AL16" s="383"/>
      <c r="AM16" s="381"/>
      <c r="AN16" s="380"/>
      <c r="AO16" s="379"/>
    </row>
    <row r="17" spans="1:41" s="138" customFormat="1">
      <c r="A17" s="218"/>
      <c r="B17" s="251" t="s">
        <v>153</v>
      </c>
      <c r="C17" s="252">
        <v>27</v>
      </c>
      <c r="D17" s="253"/>
      <c r="F17" s="135"/>
      <c r="G17" s="341">
        <v>1.6709999999999999E-2</v>
      </c>
      <c r="H17" s="342"/>
      <c r="I17" s="343">
        <v>9.698E-3</v>
      </c>
      <c r="J17" s="344"/>
      <c r="K17" s="345"/>
      <c r="L17" s="341">
        <v>7.0100000000000002E-4</v>
      </c>
      <c r="M17" s="342"/>
      <c r="N17" s="343">
        <v>4.0000000000000002E-4</v>
      </c>
      <c r="O17" s="344"/>
      <c r="P17" s="345"/>
      <c r="Q17" s="341">
        <v>8.4400000000000002E-4</v>
      </c>
      <c r="R17" s="342"/>
      <c r="S17" s="343">
        <v>4.0000000000000002E-4</v>
      </c>
      <c r="T17" s="344"/>
      <c r="U17" s="345"/>
      <c r="V17" s="341">
        <v>1.0655E-2</v>
      </c>
      <c r="W17" s="342"/>
      <c r="X17" s="343">
        <v>7.3559999999999997E-3</v>
      </c>
      <c r="Y17" s="344"/>
      <c r="Z17" s="345"/>
      <c r="AA17" s="341"/>
      <c r="AB17" s="342"/>
      <c r="AC17" s="343"/>
      <c r="AD17" s="344"/>
      <c r="AE17" s="345"/>
      <c r="AF17" s="341">
        <v>4.6900000000000002E-4</v>
      </c>
      <c r="AG17" s="342"/>
      <c r="AH17" s="343">
        <v>4.0000000000000002E-4</v>
      </c>
      <c r="AJ17" s="383"/>
      <c r="AK17" s="383"/>
      <c r="AL17" s="383"/>
      <c r="AM17" s="381"/>
      <c r="AN17" s="380"/>
      <c r="AO17" s="379"/>
    </row>
    <row r="18" spans="1:41" s="138" customFormat="1">
      <c r="A18" s="218"/>
      <c r="B18" s="251" t="s">
        <v>154</v>
      </c>
      <c r="C18" s="252">
        <v>29</v>
      </c>
      <c r="D18" s="253"/>
      <c r="F18" s="135"/>
      <c r="G18" s="341">
        <v>3.5927000000000001E-2</v>
      </c>
      <c r="H18" s="342"/>
      <c r="I18" s="343">
        <v>2.0851000000000001E-2</v>
      </c>
      <c r="J18" s="344"/>
      <c r="K18" s="345"/>
      <c r="L18" s="341">
        <v>7.0100000000000002E-4</v>
      </c>
      <c r="M18" s="342"/>
      <c r="N18" s="343">
        <v>4.0000000000000002E-4</v>
      </c>
      <c r="O18" s="344"/>
      <c r="P18" s="345"/>
      <c r="Q18" s="341">
        <v>8.4400000000000002E-4</v>
      </c>
      <c r="R18" s="342"/>
      <c r="S18" s="343">
        <v>4.0000000000000002E-4</v>
      </c>
      <c r="T18" s="344"/>
      <c r="U18" s="345"/>
      <c r="V18" s="341">
        <v>5.7899999999999998E-4</v>
      </c>
      <c r="W18" s="342"/>
      <c r="X18" s="343">
        <v>4.0000000000000002E-4</v>
      </c>
      <c r="Y18" s="344"/>
      <c r="Z18" s="345"/>
      <c r="AA18" s="341"/>
      <c r="AB18" s="342"/>
      <c r="AC18" s="343"/>
      <c r="AD18" s="344"/>
      <c r="AE18" s="345"/>
      <c r="AF18" s="341">
        <v>4.6900000000000002E-4</v>
      </c>
      <c r="AG18" s="342"/>
      <c r="AH18" s="343">
        <v>4.0000000000000002E-4</v>
      </c>
      <c r="AJ18" s="383"/>
      <c r="AK18" s="383"/>
      <c r="AL18" s="383"/>
      <c r="AM18" s="381"/>
      <c r="AN18" s="380"/>
      <c r="AO18" s="379"/>
    </row>
    <row r="19" spans="1:41" s="138" customFormat="1">
      <c r="A19" s="218"/>
      <c r="B19" s="251" t="s">
        <v>155</v>
      </c>
      <c r="C19" s="252">
        <v>31</v>
      </c>
      <c r="D19" s="253"/>
      <c r="F19" s="135"/>
      <c r="G19" s="341">
        <v>7.5509999999999994E-2</v>
      </c>
      <c r="H19" s="342"/>
      <c r="I19" s="343">
        <v>4.3823000000000001E-2</v>
      </c>
      <c r="J19" s="344"/>
      <c r="K19" s="345"/>
      <c r="L19" s="341">
        <v>5.1115000000000001E-2</v>
      </c>
      <c r="M19" s="342"/>
      <c r="N19" s="343">
        <v>2.9159000000000001E-2</v>
      </c>
      <c r="O19" s="344"/>
      <c r="P19" s="345"/>
      <c r="Q19" s="341">
        <v>8.4400000000000002E-4</v>
      </c>
      <c r="R19" s="342"/>
      <c r="S19" s="343">
        <v>4.0000000000000002E-4</v>
      </c>
      <c r="T19" s="344"/>
      <c r="U19" s="345"/>
      <c r="V19" s="341">
        <v>1.8728000000000002E-2</v>
      </c>
      <c r="W19" s="342"/>
      <c r="X19" s="343">
        <v>1.2929E-2</v>
      </c>
      <c r="Y19" s="344"/>
      <c r="Z19" s="345"/>
      <c r="AA19" s="341"/>
      <c r="AB19" s="342"/>
      <c r="AC19" s="343"/>
      <c r="AD19" s="344"/>
      <c r="AE19" s="345"/>
      <c r="AF19" s="341">
        <v>3.663E-3</v>
      </c>
      <c r="AG19" s="342"/>
      <c r="AH19" s="343">
        <v>3.1250000000000002E-3</v>
      </c>
      <c r="AJ19" s="383"/>
      <c r="AK19" s="383"/>
      <c r="AL19" s="383"/>
      <c r="AM19" s="381"/>
      <c r="AN19" s="380"/>
      <c r="AO19" s="379"/>
    </row>
    <row r="20" spans="1:41" s="138" customFormat="1">
      <c r="A20" s="218"/>
      <c r="B20" s="251" t="s">
        <v>156</v>
      </c>
      <c r="C20" s="252">
        <v>32</v>
      </c>
      <c r="D20" s="253"/>
      <c r="F20" s="135"/>
      <c r="G20" s="341">
        <v>0.13938600000000001</v>
      </c>
      <c r="H20" s="342"/>
      <c r="I20" s="343">
        <v>8.0894999999999995E-2</v>
      </c>
      <c r="J20" s="344"/>
      <c r="K20" s="345"/>
      <c r="L20" s="341">
        <v>2.6287999999999999E-2</v>
      </c>
      <c r="M20" s="342"/>
      <c r="N20" s="343">
        <v>1.4996000000000001E-2</v>
      </c>
      <c r="O20" s="344"/>
      <c r="P20" s="345"/>
      <c r="Q20" s="341">
        <v>1.7507060000000001</v>
      </c>
      <c r="R20" s="342"/>
      <c r="S20" s="343">
        <v>0.82998400000000006</v>
      </c>
      <c r="T20" s="344"/>
      <c r="U20" s="345"/>
      <c r="V20" s="341">
        <v>7.4582999999999997E-2</v>
      </c>
      <c r="W20" s="342"/>
      <c r="X20" s="343">
        <v>5.1489E-2</v>
      </c>
      <c r="Y20" s="344"/>
      <c r="Z20" s="345"/>
      <c r="AA20" s="341"/>
      <c r="AB20" s="342"/>
      <c r="AC20" s="343"/>
      <c r="AD20" s="344"/>
      <c r="AE20" s="345"/>
      <c r="AF20" s="341">
        <v>2.0348999999999999E-2</v>
      </c>
      <c r="AG20" s="342"/>
      <c r="AH20" s="343">
        <v>1.7361000000000001E-2</v>
      </c>
      <c r="AJ20" s="383"/>
      <c r="AK20" s="383"/>
      <c r="AL20" s="383"/>
      <c r="AM20" s="381"/>
      <c r="AN20" s="380"/>
      <c r="AO20" s="379"/>
    </row>
    <row r="21" spans="1:41" s="138" customFormat="1">
      <c r="A21" s="218"/>
      <c r="B21" s="251" t="s">
        <v>449</v>
      </c>
      <c r="C21" s="252">
        <v>33</v>
      </c>
      <c r="D21" s="253"/>
      <c r="F21" s="135"/>
      <c r="G21" s="341">
        <v>0.25412499999999999</v>
      </c>
      <c r="H21" s="342"/>
      <c r="I21" s="343">
        <v>0.147485</v>
      </c>
      <c r="J21" s="344"/>
      <c r="K21" s="345"/>
      <c r="L21" s="341">
        <v>0.123555</v>
      </c>
      <c r="M21" s="342"/>
      <c r="N21" s="343">
        <v>7.0483000000000004E-2</v>
      </c>
      <c r="O21" s="344"/>
      <c r="P21" s="345"/>
      <c r="Q21" s="341">
        <v>1.6038920000000001</v>
      </c>
      <c r="R21" s="342"/>
      <c r="S21" s="343">
        <v>0.760382</v>
      </c>
      <c r="T21" s="344"/>
      <c r="U21" s="345"/>
      <c r="V21" s="341">
        <v>0.255714</v>
      </c>
      <c r="W21" s="342"/>
      <c r="X21" s="343">
        <v>0.176535</v>
      </c>
      <c r="Y21" s="344"/>
      <c r="Z21" s="345"/>
      <c r="AA21" s="341">
        <v>0.422927</v>
      </c>
      <c r="AB21" s="342"/>
      <c r="AC21" s="343">
        <v>0.366207</v>
      </c>
      <c r="AD21" s="344"/>
      <c r="AE21" s="345"/>
      <c r="AF21" s="341">
        <v>0.45958199999999999</v>
      </c>
      <c r="AG21" s="342"/>
      <c r="AH21" s="343">
        <v>0.3921</v>
      </c>
      <c r="AJ21" s="383"/>
      <c r="AK21" s="383"/>
      <c r="AL21" s="383"/>
      <c r="AM21" s="381"/>
      <c r="AN21" s="380"/>
      <c r="AO21" s="379"/>
    </row>
    <row r="22" spans="1:41" s="138" customFormat="1">
      <c r="A22" s="218"/>
      <c r="B22" s="251" t="s">
        <v>157</v>
      </c>
      <c r="C22" s="252">
        <v>34</v>
      </c>
      <c r="D22" s="253"/>
      <c r="F22" s="135"/>
      <c r="G22" s="341">
        <v>0.30747000000000002</v>
      </c>
      <c r="H22" s="342"/>
      <c r="I22" s="343">
        <v>0.17844499999999999</v>
      </c>
      <c r="J22" s="344"/>
      <c r="K22" s="345"/>
      <c r="L22" s="341">
        <v>0.100887</v>
      </c>
      <c r="M22" s="342"/>
      <c r="N22" s="343">
        <v>5.7551999999999999E-2</v>
      </c>
      <c r="O22" s="344"/>
      <c r="P22" s="345"/>
      <c r="Q22" s="341">
        <v>8.4400000000000002E-4</v>
      </c>
      <c r="R22" s="342"/>
      <c r="S22" s="343">
        <v>4.0000000000000002E-4</v>
      </c>
      <c r="T22" s="344"/>
      <c r="U22" s="345"/>
      <c r="V22" s="341">
        <v>7.8931000000000001E-2</v>
      </c>
      <c r="W22" s="342"/>
      <c r="X22" s="343">
        <v>5.4490999999999998E-2</v>
      </c>
      <c r="Y22" s="344"/>
      <c r="Z22" s="345"/>
      <c r="AA22" s="341"/>
      <c r="AB22" s="342"/>
      <c r="AC22" s="343"/>
      <c r="AD22" s="344"/>
      <c r="AE22" s="345"/>
      <c r="AF22" s="341">
        <v>7.4001999999999998E-2</v>
      </c>
      <c r="AG22" s="342"/>
      <c r="AH22" s="343">
        <v>6.3135999999999998E-2</v>
      </c>
      <c r="AJ22" s="383"/>
      <c r="AK22" s="383"/>
      <c r="AL22" s="383"/>
      <c r="AM22" s="381"/>
      <c r="AN22" s="380"/>
      <c r="AO22" s="379"/>
    </row>
    <row r="23" spans="1:41" s="138" customFormat="1">
      <c r="A23" s="218"/>
      <c r="B23" s="251" t="s">
        <v>158</v>
      </c>
      <c r="C23" s="252">
        <v>35</v>
      </c>
      <c r="D23" s="253"/>
      <c r="F23" s="135"/>
      <c r="G23" s="341">
        <v>0.78621099999999999</v>
      </c>
      <c r="H23" s="342"/>
      <c r="I23" s="343">
        <v>0.45628999999999997</v>
      </c>
      <c r="J23" s="344"/>
      <c r="K23" s="345"/>
      <c r="L23" s="341">
        <v>0.48289900000000002</v>
      </c>
      <c r="M23" s="342"/>
      <c r="N23" s="343">
        <v>0.275474</v>
      </c>
      <c r="O23" s="344"/>
      <c r="P23" s="345"/>
      <c r="Q23" s="341">
        <v>12.818842999999999</v>
      </c>
      <c r="R23" s="342"/>
      <c r="S23" s="343">
        <v>6.0772269999999997</v>
      </c>
      <c r="T23" s="344"/>
      <c r="U23" s="345"/>
      <c r="V23" s="341">
        <v>0.65511399999999997</v>
      </c>
      <c r="W23" s="342"/>
      <c r="X23" s="343">
        <v>0.452264</v>
      </c>
      <c r="Y23" s="344"/>
      <c r="Z23" s="345"/>
      <c r="AA23" s="341">
        <v>1.1979690000000001</v>
      </c>
      <c r="AB23" s="342"/>
      <c r="AC23" s="343">
        <v>1.0373049999999999</v>
      </c>
      <c r="AD23" s="344"/>
      <c r="AE23" s="345"/>
      <c r="AF23" s="341">
        <v>0.64841000000000004</v>
      </c>
      <c r="AG23" s="342"/>
      <c r="AH23" s="343">
        <v>0.55320100000000005</v>
      </c>
      <c r="AJ23" s="383"/>
      <c r="AK23" s="383"/>
      <c r="AL23" s="383"/>
      <c r="AM23" s="381"/>
      <c r="AN23" s="380"/>
      <c r="AO23" s="379"/>
    </row>
    <row r="24" spans="1:41" s="138" customFormat="1">
      <c r="A24" s="218"/>
      <c r="B24" s="251" t="s">
        <v>159</v>
      </c>
      <c r="C24" s="252">
        <v>36</v>
      </c>
      <c r="D24" s="253"/>
      <c r="F24" s="135"/>
      <c r="G24" s="341">
        <v>0.15828400000000001</v>
      </c>
      <c r="H24" s="342"/>
      <c r="I24" s="343">
        <v>9.1863E-2</v>
      </c>
      <c r="J24" s="344"/>
      <c r="K24" s="345"/>
      <c r="L24" s="341">
        <v>6.1330999999999997E-2</v>
      </c>
      <c r="M24" s="342"/>
      <c r="N24" s="343">
        <v>3.4986999999999997E-2</v>
      </c>
      <c r="O24" s="344"/>
      <c r="P24" s="345"/>
      <c r="Q24" s="341">
        <v>8.4400000000000002E-4</v>
      </c>
      <c r="R24" s="342"/>
      <c r="S24" s="343">
        <v>4.0000000000000002E-4</v>
      </c>
      <c r="T24" s="344"/>
      <c r="U24" s="345"/>
      <c r="V24" s="341">
        <v>3.5193000000000002E-2</v>
      </c>
      <c r="W24" s="342"/>
      <c r="X24" s="343">
        <v>2.4296000000000002E-2</v>
      </c>
      <c r="Y24" s="344"/>
      <c r="Z24" s="345"/>
      <c r="AA24" s="341"/>
      <c r="AB24" s="342"/>
      <c r="AC24" s="343"/>
      <c r="AD24" s="344"/>
      <c r="AE24" s="345"/>
      <c r="AF24" s="341">
        <v>1.8662000000000002E-2</v>
      </c>
      <c r="AG24" s="342"/>
      <c r="AH24" s="343">
        <v>1.5921000000000001E-2</v>
      </c>
      <c r="AJ24" s="383"/>
      <c r="AK24" s="383"/>
      <c r="AL24" s="383"/>
      <c r="AM24" s="381"/>
      <c r="AN24" s="380"/>
      <c r="AO24" s="379"/>
    </row>
    <row r="25" spans="1:41" s="138" customFormat="1">
      <c r="A25" s="218"/>
      <c r="B25" s="251" t="s">
        <v>162</v>
      </c>
      <c r="C25" s="252">
        <v>39</v>
      </c>
      <c r="D25" s="253"/>
      <c r="F25" s="135"/>
      <c r="G25" s="341">
        <v>3.0325999999999999E-2</v>
      </c>
      <c r="H25" s="342"/>
      <c r="I25" s="343">
        <v>1.7600000000000001E-2</v>
      </c>
      <c r="J25" s="344"/>
      <c r="K25" s="345"/>
      <c r="L25" s="341">
        <v>1.6822E-2</v>
      </c>
      <c r="M25" s="342"/>
      <c r="N25" s="343">
        <v>9.5960000000000004E-3</v>
      </c>
      <c r="O25" s="344"/>
      <c r="P25" s="345"/>
      <c r="Q25" s="341">
        <v>8.4400000000000002E-4</v>
      </c>
      <c r="R25" s="342"/>
      <c r="S25" s="343">
        <v>4.0000000000000002E-4</v>
      </c>
      <c r="T25" s="344"/>
      <c r="U25" s="345"/>
      <c r="V25" s="341">
        <v>5.7236000000000002E-2</v>
      </c>
      <c r="W25" s="342"/>
      <c r="X25" s="343">
        <v>3.9513E-2</v>
      </c>
      <c r="Y25" s="344"/>
      <c r="Z25" s="345"/>
      <c r="AA25" s="341"/>
      <c r="AB25" s="342"/>
      <c r="AC25" s="343"/>
      <c r="AD25" s="344"/>
      <c r="AE25" s="345"/>
      <c r="AF25" s="341">
        <v>5.3470000000000002E-3</v>
      </c>
      <c r="AG25" s="342"/>
      <c r="AH25" s="343">
        <v>4.5620000000000001E-3</v>
      </c>
      <c r="AJ25" s="383"/>
      <c r="AK25" s="383"/>
      <c r="AL25" s="383"/>
      <c r="AM25" s="381"/>
      <c r="AN25" s="380"/>
      <c r="AO25" s="379"/>
    </row>
    <row r="26" spans="1:41" s="138" customFormat="1">
      <c r="A26" s="218"/>
      <c r="B26" s="251" t="s">
        <v>163</v>
      </c>
      <c r="C26" s="252">
        <v>42</v>
      </c>
      <c r="D26" s="253"/>
      <c r="F26" s="135"/>
      <c r="G26" s="341">
        <v>8.7810000000000006E-3</v>
      </c>
      <c r="H26" s="342"/>
      <c r="I26" s="343">
        <v>5.0959999999999998E-3</v>
      </c>
      <c r="J26" s="344"/>
      <c r="K26" s="345"/>
      <c r="L26" s="341">
        <v>7.0100000000000002E-4</v>
      </c>
      <c r="M26" s="342"/>
      <c r="N26" s="343">
        <v>4.0000000000000002E-4</v>
      </c>
      <c r="O26" s="344"/>
      <c r="P26" s="345"/>
      <c r="Q26" s="341">
        <v>8.4400000000000002E-4</v>
      </c>
      <c r="R26" s="342"/>
      <c r="S26" s="343">
        <v>4.0000000000000002E-4</v>
      </c>
      <c r="T26" s="344"/>
      <c r="U26" s="345"/>
      <c r="V26" s="341">
        <v>4.5009999999999998E-3</v>
      </c>
      <c r="W26" s="342"/>
      <c r="X26" s="343">
        <v>3.107E-3</v>
      </c>
      <c r="Y26" s="344"/>
      <c r="Z26" s="345"/>
      <c r="AA26" s="341"/>
      <c r="AB26" s="342"/>
      <c r="AC26" s="343"/>
      <c r="AD26" s="344"/>
      <c r="AE26" s="345"/>
      <c r="AF26" s="341">
        <v>1.6260000000000001E-3</v>
      </c>
      <c r="AG26" s="342"/>
      <c r="AH26" s="343">
        <v>1.387E-3</v>
      </c>
      <c r="AJ26" s="383"/>
      <c r="AK26" s="383"/>
      <c r="AL26" s="383"/>
      <c r="AM26" s="381"/>
      <c r="AN26" s="380"/>
      <c r="AO26" s="379"/>
    </row>
    <row r="27" spans="1:41" s="138" customFormat="1">
      <c r="A27" s="218"/>
      <c r="B27" s="251" t="s">
        <v>164</v>
      </c>
      <c r="C27" s="252">
        <v>43</v>
      </c>
      <c r="D27" s="253"/>
      <c r="F27" s="135"/>
      <c r="G27" s="341">
        <v>5.2364000000000001E-2</v>
      </c>
      <c r="H27" s="342"/>
      <c r="I27" s="343">
        <v>3.039E-2</v>
      </c>
      <c r="J27" s="344"/>
      <c r="K27" s="345"/>
      <c r="L27" s="341">
        <v>6.8895999999999999E-2</v>
      </c>
      <c r="M27" s="342"/>
      <c r="N27" s="343">
        <v>3.9301999999999997E-2</v>
      </c>
      <c r="O27" s="344"/>
      <c r="P27" s="345"/>
      <c r="Q27" s="341">
        <v>8.4400000000000002E-4</v>
      </c>
      <c r="R27" s="342"/>
      <c r="S27" s="343">
        <v>4.0000000000000002E-4</v>
      </c>
      <c r="T27" s="344"/>
      <c r="U27" s="345"/>
      <c r="V27" s="341">
        <v>4.0407999999999999E-2</v>
      </c>
      <c r="W27" s="342"/>
      <c r="X27" s="343">
        <v>2.7896000000000001E-2</v>
      </c>
      <c r="Y27" s="344"/>
      <c r="Z27" s="345"/>
      <c r="AA27" s="341"/>
      <c r="AB27" s="342"/>
      <c r="AC27" s="343"/>
      <c r="AD27" s="344"/>
      <c r="AE27" s="345"/>
      <c r="AF27" s="341">
        <v>5.5160000000000001E-3</v>
      </c>
      <c r="AG27" s="342"/>
      <c r="AH27" s="343">
        <v>4.7060000000000001E-3</v>
      </c>
      <c r="AJ27" s="383"/>
      <c r="AK27" s="383"/>
      <c r="AL27" s="383"/>
      <c r="AM27" s="381"/>
      <c r="AN27" s="380"/>
      <c r="AO27" s="379"/>
    </row>
    <row r="28" spans="1:41" s="138" customFormat="1">
      <c r="A28" s="218"/>
      <c r="B28" s="251" t="s">
        <v>165</v>
      </c>
      <c r="C28" s="252">
        <v>44</v>
      </c>
      <c r="D28" s="253"/>
      <c r="F28" s="135"/>
      <c r="G28" s="341">
        <v>6.8900000000000005E-4</v>
      </c>
      <c r="H28" s="342"/>
      <c r="I28" s="343">
        <v>4.0000000000000002E-4</v>
      </c>
      <c r="J28" s="344"/>
      <c r="K28" s="345"/>
      <c r="L28" s="341">
        <v>7.0100000000000002E-4</v>
      </c>
      <c r="M28" s="342"/>
      <c r="N28" s="343">
        <v>4.0000000000000002E-4</v>
      </c>
      <c r="O28" s="344"/>
      <c r="P28" s="345"/>
      <c r="Q28" s="341">
        <v>8.4400000000000002E-4</v>
      </c>
      <c r="R28" s="342"/>
      <c r="S28" s="343">
        <v>4.0000000000000002E-4</v>
      </c>
      <c r="T28" s="344"/>
      <c r="U28" s="345"/>
      <c r="V28" s="341">
        <v>5.7899999999999998E-4</v>
      </c>
      <c r="W28" s="342"/>
      <c r="X28" s="343">
        <v>4.0000000000000002E-4</v>
      </c>
      <c r="Y28" s="344"/>
      <c r="Z28" s="345"/>
      <c r="AA28" s="341"/>
      <c r="AB28" s="342"/>
      <c r="AC28" s="343"/>
      <c r="AD28" s="344"/>
      <c r="AE28" s="345"/>
      <c r="AF28" s="341">
        <v>4.6900000000000002E-4</v>
      </c>
      <c r="AG28" s="342"/>
      <c r="AH28" s="343">
        <v>4.0000000000000002E-4</v>
      </c>
      <c r="AJ28" s="383"/>
      <c r="AK28" s="383"/>
      <c r="AL28" s="383"/>
      <c r="AM28" s="381"/>
      <c r="AN28" s="380"/>
      <c r="AO28" s="379"/>
    </row>
    <row r="29" spans="1:41" s="138" customFormat="1">
      <c r="A29" s="218"/>
      <c r="B29" s="251" t="s">
        <v>166</v>
      </c>
      <c r="C29" s="252">
        <v>45</v>
      </c>
      <c r="D29" s="253"/>
      <c r="F29" s="135"/>
      <c r="G29" s="341">
        <v>0.63302899999999995</v>
      </c>
      <c r="H29" s="342"/>
      <c r="I29" s="343">
        <v>0.36738799999999999</v>
      </c>
      <c r="J29" s="344"/>
      <c r="K29" s="345"/>
      <c r="L29" s="341">
        <v>0.51204499999999997</v>
      </c>
      <c r="M29" s="342"/>
      <c r="N29" s="343">
        <v>0.292101</v>
      </c>
      <c r="O29" s="344"/>
      <c r="P29" s="345"/>
      <c r="Q29" s="341">
        <v>8.4400000000000002E-4</v>
      </c>
      <c r="R29" s="342"/>
      <c r="S29" s="343">
        <v>4.0000000000000002E-4</v>
      </c>
      <c r="T29" s="344"/>
      <c r="U29" s="345"/>
      <c r="V29" s="341">
        <v>3.9420999999999998E-2</v>
      </c>
      <c r="W29" s="342"/>
      <c r="X29" s="343">
        <v>2.7215E-2</v>
      </c>
      <c r="Y29" s="344"/>
      <c r="Z29" s="345"/>
      <c r="AA29" s="341"/>
      <c r="AB29" s="342"/>
      <c r="AC29" s="343"/>
      <c r="AD29" s="344"/>
      <c r="AE29" s="345"/>
      <c r="AF29" s="341">
        <v>1.4522E-2</v>
      </c>
      <c r="AG29" s="342"/>
      <c r="AH29" s="343">
        <v>1.2389000000000001E-2</v>
      </c>
      <c r="AJ29" s="383"/>
      <c r="AK29" s="383"/>
      <c r="AL29" s="383"/>
      <c r="AM29" s="381"/>
      <c r="AN29" s="380"/>
      <c r="AO29" s="379"/>
    </row>
    <row r="30" spans="1:41" s="138" customFormat="1">
      <c r="A30" s="218"/>
      <c r="B30" s="251" t="s">
        <v>167</v>
      </c>
      <c r="C30" s="252">
        <v>46</v>
      </c>
      <c r="D30" s="253">
        <v>490</v>
      </c>
      <c r="F30" s="135"/>
      <c r="G30" s="341"/>
      <c r="H30" s="342"/>
      <c r="I30" s="343" t="s">
        <v>128</v>
      </c>
      <c r="J30" s="344"/>
      <c r="K30" s="345"/>
      <c r="L30" s="341"/>
      <c r="M30" s="342"/>
      <c r="N30" s="343" t="s">
        <v>128</v>
      </c>
      <c r="O30" s="344"/>
      <c r="P30" s="345"/>
      <c r="Q30" s="341"/>
      <c r="R30" s="342"/>
      <c r="S30" s="343" t="s">
        <v>128</v>
      </c>
      <c r="T30" s="344"/>
      <c r="U30" s="345"/>
      <c r="V30" s="341"/>
      <c r="W30" s="342"/>
      <c r="X30" s="343" t="s">
        <v>128</v>
      </c>
      <c r="Y30" s="344"/>
      <c r="Z30" s="345"/>
      <c r="AA30" s="341"/>
      <c r="AB30" s="342"/>
      <c r="AC30" s="343"/>
      <c r="AD30" s="344"/>
      <c r="AE30" s="345"/>
      <c r="AF30" s="341"/>
      <c r="AG30" s="342"/>
      <c r="AH30" s="343"/>
      <c r="AJ30" s="383"/>
      <c r="AK30" s="383"/>
      <c r="AL30" s="383"/>
      <c r="AM30" s="381"/>
      <c r="AN30" s="380"/>
      <c r="AO30" s="379"/>
    </row>
    <row r="31" spans="1:41" s="138" customFormat="1">
      <c r="A31" s="218"/>
      <c r="B31" s="251" t="s">
        <v>169</v>
      </c>
      <c r="C31" s="252">
        <v>48</v>
      </c>
      <c r="D31" s="253"/>
      <c r="F31" s="135"/>
      <c r="G31" s="341">
        <v>2.0956009999999998</v>
      </c>
      <c r="H31" s="342"/>
      <c r="I31" s="343">
        <v>1.216215</v>
      </c>
      <c r="J31" s="344"/>
      <c r="K31" s="345"/>
      <c r="L31" s="341">
        <v>0.118409</v>
      </c>
      <c r="M31" s="342"/>
      <c r="N31" s="343">
        <v>6.7547999999999997E-2</v>
      </c>
      <c r="O31" s="344"/>
      <c r="P31" s="345"/>
      <c r="Q31" s="341">
        <v>0.27986800000000001</v>
      </c>
      <c r="R31" s="342"/>
      <c r="S31" s="343">
        <v>0.13268099999999999</v>
      </c>
      <c r="T31" s="344"/>
      <c r="U31" s="345"/>
      <c r="V31" s="341">
        <v>0.51278800000000002</v>
      </c>
      <c r="W31" s="342"/>
      <c r="X31" s="343">
        <v>0.35400799999999999</v>
      </c>
      <c r="Y31" s="344"/>
      <c r="Z31" s="345"/>
      <c r="AA31" s="341"/>
      <c r="AB31" s="342"/>
      <c r="AC31" s="343"/>
      <c r="AD31" s="344"/>
      <c r="AE31" s="345"/>
      <c r="AF31" s="341">
        <v>2.2929000000000001E-2</v>
      </c>
      <c r="AG31" s="342"/>
      <c r="AH31" s="343">
        <v>1.9562E-2</v>
      </c>
      <c r="AJ31" s="383"/>
      <c r="AK31" s="383"/>
      <c r="AL31" s="383"/>
      <c r="AM31" s="381"/>
      <c r="AN31" s="380"/>
      <c r="AO31" s="379"/>
    </row>
    <row r="32" spans="1:41" s="138" customFormat="1">
      <c r="A32" s="218"/>
      <c r="B32" s="251" t="s">
        <v>170</v>
      </c>
      <c r="C32" s="252">
        <v>49</v>
      </c>
      <c r="D32" s="253"/>
      <c r="F32" s="135"/>
      <c r="G32" s="341">
        <v>4.3150000000000003E-3</v>
      </c>
      <c r="H32" s="342"/>
      <c r="I32" s="343">
        <v>2.5040000000000001E-3</v>
      </c>
      <c r="J32" s="344"/>
      <c r="K32" s="345"/>
      <c r="L32" s="341">
        <v>7.0100000000000002E-4</v>
      </c>
      <c r="M32" s="342"/>
      <c r="N32" s="343">
        <v>4.0000000000000002E-4</v>
      </c>
      <c r="O32" s="344"/>
      <c r="P32" s="345"/>
      <c r="Q32" s="341">
        <v>8.4400000000000002E-4</v>
      </c>
      <c r="R32" s="342"/>
      <c r="S32" s="343">
        <v>4.0000000000000002E-4</v>
      </c>
      <c r="T32" s="344"/>
      <c r="U32" s="345"/>
      <c r="V32" s="341">
        <v>5.7899999999999998E-4</v>
      </c>
      <c r="W32" s="342"/>
      <c r="X32" s="343">
        <v>4.0000000000000002E-4</v>
      </c>
      <c r="Y32" s="344"/>
      <c r="Z32" s="345"/>
      <c r="AA32" s="341"/>
      <c r="AB32" s="342"/>
      <c r="AC32" s="343"/>
      <c r="AD32" s="344"/>
      <c r="AE32" s="345"/>
      <c r="AF32" s="341">
        <v>4.6900000000000002E-4</v>
      </c>
      <c r="AG32" s="342"/>
      <c r="AH32" s="343">
        <v>4.0000000000000002E-4</v>
      </c>
      <c r="AJ32" s="383"/>
      <c r="AK32" s="383"/>
      <c r="AL32" s="383"/>
      <c r="AM32" s="381"/>
      <c r="AN32" s="380"/>
      <c r="AO32" s="379"/>
    </row>
    <row r="33" spans="1:41" s="138" customFormat="1">
      <c r="A33" s="218"/>
      <c r="B33" s="251" t="s">
        <v>171</v>
      </c>
      <c r="C33" s="252">
        <v>51</v>
      </c>
      <c r="D33" s="253"/>
      <c r="F33" s="135"/>
      <c r="G33" s="341">
        <v>2.6159999999999998E-3</v>
      </c>
      <c r="H33" s="342"/>
      <c r="I33" s="343">
        <v>1.518E-3</v>
      </c>
      <c r="J33" s="344"/>
      <c r="K33" s="345"/>
      <c r="L33" s="341">
        <v>7.0100000000000002E-4</v>
      </c>
      <c r="M33" s="342"/>
      <c r="N33" s="343">
        <v>4.0000000000000002E-4</v>
      </c>
      <c r="O33" s="344"/>
      <c r="P33" s="345"/>
      <c r="Q33" s="341">
        <v>8.4400000000000002E-4</v>
      </c>
      <c r="R33" s="342"/>
      <c r="S33" s="343">
        <v>4.0000000000000002E-4</v>
      </c>
      <c r="T33" s="344"/>
      <c r="U33" s="345"/>
      <c r="V33" s="341">
        <v>5.7899999999999998E-4</v>
      </c>
      <c r="W33" s="342"/>
      <c r="X33" s="343">
        <v>4.0000000000000002E-4</v>
      </c>
      <c r="Y33" s="344"/>
      <c r="Z33" s="345"/>
      <c r="AA33" s="341"/>
      <c r="AB33" s="342"/>
      <c r="AC33" s="343"/>
      <c r="AD33" s="344"/>
      <c r="AE33" s="345"/>
      <c r="AF33" s="341">
        <v>4.6900000000000002E-4</v>
      </c>
      <c r="AG33" s="342"/>
      <c r="AH33" s="343">
        <v>4.0000000000000002E-4</v>
      </c>
      <c r="AJ33" s="383"/>
      <c r="AK33" s="383"/>
      <c r="AL33" s="383"/>
      <c r="AM33" s="381"/>
      <c r="AN33" s="380"/>
      <c r="AO33" s="379"/>
    </row>
    <row r="34" spans="1:41" s="138" customFormat="1">
      <c r="A34" s="218"/>
      <c r="B34" s="251" t="s">
        <v>172</v>
      </c>
      <c r="C34" s="252">
        <v>52</v>
      </c>
      <c r="D34" s="253"/>
      <c r="F34" s="135"/>
      <c r="G34" s="341">
        <v>0.38543100000000002</v>
      </c>
      <c r="H34" s="342"/>
      <c r="I34" s="343">
        <v>0.223691</v>
      </c>
      <c r="J34" s="344"/>
      <c r="K34" s="345"/>
      <c r="L34" s="341">
        <v>0.119351</v>
      </c>
      <c r="M34" s="342"/>
      <c r="N34" s="343">
        <v>6.8085000000000007E-2</v>
      </c>
      <c r="O34" s="344"/>
      <c r="P34" s="345"/>
      <c r="Q34" s="341">
        <v>8.4400000000000002E-4</v>
      </c>
      <c r="R34" s="342"/>
      <c r="S34" s="343">
        <v>4.0000000000000002E-4</v>
      </c>
      <c r="T34" s="344"/>
      <c r="U34" s="345"/>
      <c r="V34" s="341">
        <v>8.5119E-2</v>
      </c>
      <c r="W34" s="342"/>
      <c r="X34" s="343">
        <v>5.8763000000000003E-2</v>
      </c>
      <c r="Y34" s="344"/>
      <c r="Z34" s="345"/>
      <c r="AA34" s="341">
        <v>0.39366499999999999</v>
      </c>
      <c r="AB34" s="342"/>
      <c r="AC34" s="343">
        <v>0.34086899999999998</v>
      </c>
      <c r="AD34" s="344"/>
      <c r="AE34" s="345"/>
      <c r="AF34" s="341">
        <v>0.59275900000000004</v>
      </c>
      <c r="AG34" s="342"/>
      <c r="AH34" s="343">
        <v>0.505722</v>
      </c>
      <c r="AJ34" s="383"/>
      <c r="AK34" s="383"/>
      <c r="AL34" s="383"/>
      <c r="AM34" s="381"/>
      <c r="AN34" s="380"/>
      <c r="AO34" s="379"/>
    </row>
    <row r="35" spans="1:41" s="138" customFormat="1">
      <c r="A35" s="218"/>
      <c r="B35" s="251" t="s">
        <v>173</v>
      </c>
      <c r="C35" s="252">
        <v>53</v>
      </c>
      <c r="D35" s="253"/>
      <c r="F35" s="135"/>
      <c r="G35" s="341">
        <v>5.4779000000000001E-2</v>
      </c>
      <c r="H35" s="342"/>
      <c r="I35" s="343">
        <v>3.1792000000000001E-2</v>
      </c>
      <c r="J35" s="344"/>
      <c r="K35" s="345"/>
      <c r="L35" s="341">
        <v>3.6840000000000002E-3</v>
      </c>
      <c r="M35" s="342"/>
      <c r="N35" s="343">
        <v>2.1020000000000001E-3</v>
      </c>
      <c r="O35" s="344"/>
      <c r="P35" s="345"/>
      <c r="Q35" s="341">
        <v>8.4400000000000002E-4</v>
      </c>
      <c r="R35" s="342"/>
      <c r="S35" s="343">
        <v>4.0000000000000002E-4</v>
      </c>
      <c r="T35" s="344"/>
      <c r="U35" s="345"/>
      <c r="V35" s="341">
        <v>1.9720999999999999E-2</v>
      </c>
      <c r="W35" s="342"/>
      <c r="X35" s="343">
        <v>1.3615E-2</v>
      </c>
      <c r="Y35" s="344"/>
      <c r="Z35" s="345"/>
      <c r="AA35" s="341"/>
      <c r="AB35" s="342"/>
      <c r="AC35" s="343"/>
      <c r="AD35" s="344"/>
      <c r="AE35" s="345"/>
      <c r="AF35" s="341">
        <v>1.3358999999999999E-2</v>
      </c>
      <c r="AG35" s="342"/>
      <c r="AH35" s="343">
        <v>1.1398E-2</v>
      </c>
      <c r="AJ35" s="383"/>
      <c r="AK35" s="383"/>
      <c r="AL35" s="383"/>
      <c r="AM35" s="381"/>
      <c r="AN35" s="380"/>
      <c r="AO35" s="379"/>
    </row>
    <row r="36" spans="1:41" s="138" customFormat="1">
      <c r="A36" s="218"/>
      <c r="B36" s="251" t="s">
        <v>174</v>
      </c>
      <c r="C36" s="252">
        <v>55</v>
      </c>
      <c r="D36" s="253"/>
      <c r="F36" s="135"/>
      <c r="G36" s="341">
        <v>8.1700000000000002E-3</v>
      </c>
      <c r="H36" s="342"/>
      <c r="I36" s="343">
        <v>4.7419999999999997E-3</v>
      </c>
      <c r="J36" s="344"/>
      <c r="K36" s="345"/>
      <c r="L36" s="341">
        <v>2.6289999999999998E-3</v>
      </c>
      <c r="M36" s="342"/>
      <c r="N36" s="343">
        <v>1.5E-3</v>
      </c>
      <c r="O36" s="344"/>
      <c r="P36" s="345"/>
      <c r="Q36" s="341">
        <v>8.4400000000000002E-4</v>
      </c>
      <c r="R36" s="342"/>
      <c r="S36" s="343">
        <v>4.0000000000000002E-4</v>
      </c>
      <c r="T36" s="344"/>
      <c r="U36" s="345"/>
      <c r="V36" s="341">
        <v>5.7899999999999998E-4</v>
      </c>
      <c r="W36" s="342"/>
      <c r="X36" s="343">
        <v>4.0000000000000002E-4</v>
      </c>
      <c r="Y36" s="344"/>
      <c r="Z36" s="345"/>
      <c r="AA36" s="341"/>
      <c r="AB36" s="342"/>
      <c r="AC36" s="343"/>
      <c r="AD36" s="344"/>
      <c r="AE36" s="345"/>
      <c r="AF36" s="341">
        <v>4.6900000000000002E-4</v>
      </c>
      <c r="AG36" s="342"/>
      <c r="AH36" s="343">
        <v>4.0000000000000002E-4</v>
      </c>
      <c r="AJ36" s="383"/>
      <c r="AK36" s="383"/>
      <c r="AL36" s="383"/>
      <c r="AM36" s="381"/>
      <c r="AN36" s="380"/>
      <c r="AO36" s="379"/>
    </row>
    <row r="37" spans="1:41" s="138" customFormat="1">
      <c r="A37" s="218"/>
      <c r="B37" s="251" t="s">
        <v>175</v>
      </c>
      <c r="C37" s="252">
        <v>56</v>
      </c>
      <c r="D37" s="253"/>
      <c r="F37" s="135"/>
      <c r="G37" s="341">
        <v>1.6671999999999999E-2</v>
      </c>
      <c r="H37" s="342"/>
      <c r="I37" s="343">
        <v>9.6760000000000006E-3</v>
      </c>
      <c r="J37" s="344"/>
      <c r="K37" s="345"/>
      <c r="L37" s="341">
        <v>3.441E-3</v>
      </c>
      <c r="M37" s="342"/>
      <c r="N37" s="343">
        <v>1.9629999999999999E-3</v>
      </c>
      <c r="O37" s="344"/>
      <c r="P37" s="345"/>
      <c r="Q37" s="341">
        <v>8.4400000000000002E-4</v>
      </c>
      <c r="R37" s="342"/>
      <c r="S37" s="343">
        <v>4.0000000000000002E-4</v>
      </c>
      <c r="T37" s="344"/>
      <c r="U37" s="345"/>
      <c r="V37" s="341">
        <v>6.1040000000000001E-3</v>
      </c>
      <c r="W37" s="342"/>
      <c r="X37" s="343">
        <v>4.2139999999999999E-3</v>
      </c>
      <c r="Y37" s="344"/>
      <c r="Z37" s="345"/>
      <c r="AA37" s="341"/>
      <c r="AB37" s="342"/>
      <c r="AC37" s="343"/>
      <c r="AD37" s="344"/>
      <c r="AE37" s="345"/>
      <c r="AF37" s="341">
        <v>4.6900000000000002E-4</v>
      </c>
      <c r="AG37" s="342"/>
      <c r="AH37" s="343">
        <v>4.0000000000000002E-4</v>
      </c>
      <c r="AJ37" s="383"/>
      <c r="AK37" s="383"/>
      <c r="AL37" s="383"/>
      <c r="AM37" s="381"/>
      <c r="AN37" s="380"/>
      <c r="AO37" s="379"/>
    </row>
    <row r="38" spans="1:41" s="138" customFormat="1">
      <c r="A38" s="218"/>
      <c r="B38" s="251" t="s">
        <v>176</v>
      </c>
      <c r="C38" s="252">
        <v>61</v>
      </c>
      <c r="D38" s="253"/>
      <c r="F38" s="135"/>
      <c r="G38" s="341">
        <v>7.7619999999999998E-3</v>
      </c>
      <c r="H38" s="342"/>
      <c r="I38" s="343">
        <v>4.5050000000000003E-3</v>
      </c>
      <c r="J38" s="344"/>
      <c r="K38" s="345"/>
      <c r="L38" s="341">
        <v>7.0100000000000002E-4</v>
      </c>
      <c r="M38" s="342"/>
      <c r="N38" s="343">
        <v>4.0000000000000002E-4</v>
      </c>
      <c r="O38" s="344"/>
      <c r="P38" s="345"/>
      <c r="Q38" s="341">
        <v>8.4400000000000002E-4</v>
      </c>
      <c r="R38" s="342"/>
      <c r="S38" s="343">
        <v>4.0000000000000002E-4</v>
      </c>
      <c r="T38" s="344"/>
      <c r="U38" s="345"/>
      <c r="V38" s="341">
        <v>5.7899999999999998E-4</v>
      </c>
      <c r="W38" s="342"/>
      <c r="X38" s="343">
        <v>4.0000000000000002E-4</v>
      </c>
      <c r="Y38" s="344"/>
      <c r="Z38" s="345"/>
      <c r="AA38" s="341"/>
      <c r="AB38" s="342"/>
      <c r="AC38" s="343"/>
      <c r="AD38" s="344"/>
      <c r="AE38" s="345"/>
      <c r="AF38" s="341">
        <v>4.6900000000000002E-4</v>
      </c>
      <c r="AG38" s="342"/>
      <c r="AH38" s="343">
        <v>4.0000000000000002E-4</v>
      </c>
      <c r="AJ38" s="383"/>
      <c r="AK38" s="383"/>
      <c r="AL38" s="383"/>
      <c r="AM38" s="381"/>
      <c r="AN38" s="380"/>
      <c r="AO38" s="379"/>
    </row>
    <row r="39" spans="1:41" s="138" customFormat="1">
      <c r="A39" s="218"/>
      <c r="B39" s="251" t="s">
        <v>177</v>
      </c>
      <c r="C39" s="252">
        <v>62</v>
      </c>
      <c r="D39" s="253"/>
      <c r="F39" s="135"/>
      <c r="G39" s="341">
        <v>0.486427</v>
      </c>
      <c r="H39" s="342"/>
      <c r="I39" s="343">
        <v>0.28230499999999997</v>
      </c>
      <c r="J39" s="344"/>
      <c r="K39" s="345"/>
      <c r="L39" s="341">
        <v>6.1172999999999998E-2</v>
      </c>
      <c r="M39" s="342"/>
      <c r="N39" s="343">
        <v>3.4896999999999997E-2</v>
      </c>
      <c r="O39" s="344"/>
      <c r="P39" s="345"/>
      <c r="Q39" s="341">
        <v>8.4400000000000002E-4</v>
      </c>
      <c r="R39" s="342"/>
      <c r="S39" s="343">
        <v>4.0000000000000002E-4</v>
      </c>
      <c r="T39" s="344"/>
      <c r="U39" s="345"/>
      <c r="V39" s="341">
        <v>5.1286999999999999E-2</v>
      </c>
      <c r="W39" s="342"/>
      <c r="X39" s="343">
        <v>3.5406E-2</v>
      </c>
      <c r="Y39" s="344"/>
      <c r="Z39" s="345"/>
      <c r="AA39" s="341"/>
      <c r="AB39" s="342"/>
      <c r="AC39" s="343"/>
      <c r="AD39" s="344"/>
      <c r="AE39" s="345"/>
      <c r="AF39" s="341">
        <v>7.2909000000000002E-2</v>
      </c>
      <c r="AG39" s="342"/>
      <c r="AH39" s="343">
        <v>6.2204000000000002E-2</v>
      </c>
      <c r="AJ39" s="383"/>
      <c r="AK39" s="383"/>
      <c r="AL39" s="383"/>
      <c r="AM39" s="381"/>
      <c r="AN39" s="380"/>
      <c r="AO39" s="379"/>
    </row>
    <row r="40" spans="1:41" s="138" customFormat="1">
      <c r="A40" s="218"/>
      <c r="B40" s="251" t="s">
        <v>178</v>
      </c>
      <c r="C40" s="252">
        <v>64</v>
      </c>
      <c r="D40" s="253"/>
      <c r="F40" s="135"/>
      <c r="G40" s="341">
        <v>0.70833999999999997</v>
      </c>
      <c r="H40" s="342"/>
      <c r="I40" s="343">
        <v>0.41109600000000002</v>
      </c>
      <c r="J40" s="344"/>
      <c r="K40" s="345"/>
      <c r="L40" s="341">
        <v>7.9704999999999998E-2</v>
      </c>
      <c r="M40" s="342"/>
      <c r="N40" s="343">
        <v>4.5468000000000001E-2</v>
      </c>
      <c r="O40" s="344"/>
      <c r="P40" s="345"/>
      <c r="Q40" s="341">
        <v>1.1100179999999999</v>
      </c>
      <c r="R40" s="342"/>
      <c r="S40" s="343">
        <v>0.52624300000000002</v>
      </c>
      <c r="T40" s="344"/>
      <c r="U40" s="345"/>
      <c r="V40" s="341">
        <v>0.34076499999999998</v>
      </c>
      <c r="W40" s="342"/>
      <c r="X40" s="343">
        <v>0.23524999999999999</v>
      </c>
      <c r="Y40" s="344"/>
      <c r="Z40" s="345"/>
      <c r="AA40" s="341">
        <v>0.42490099999999997</v>
      </c>
      <c r="AB40" s="342"/>
      <c r="AC40" s="343">
        <v>0.36791600000000002</v>
      </c>
      <c r="AD40" s="344"/>
      <c r="AE40" s="345"/>
      <c r="AF40" s="341">
        <v>0.46095199999999997</v>
      </c>
      <c r="AG40" s="342"/>
      <c r="AH40" s="343">
        <v>0.39326899999999998</v>
      </c>
      <c r="AJ40" s="383"/>
      <c r="AK40" s="383"/>
      <c r="AL40" s="383"/>
      <c r="AM40" s="381"/>
      <c r="AN40" s="380"/>
      <c r="AO40" s="379"/>
    </row>
    <row r="41" spans="1:41" s="138" customFormat="1">
      <c r="A41" s="218"/>
      <c r="B41" s="251" t="s">
        <v>179</v>
      </c>
      <c r="C41" s="252">
        <v>65</v>
      </c>
      <c r="D41" s="253"/>
      <c r="F41" s="135"/>
      <c r="G41" s="341">
        <v>0.14762900000000001</v>
      </c>
      <c r="H41" s="342"/>
      <c r="I41" s="343">
        <v>8.5679000000000005E-2</v>
      </c>
      <c r="J41" s="344"/>
      <c r="K41" s="345"/>
      <c r="L41" s="341">
        <v>5.9503E-2</v>
      </c>
      <c r="M41" s="342"/>
      <c r="N41" s="343">
        <v>3.3944000000000002E-2</v>
      </c>
      <c r="O41" s="344"/>
      <c r="P41" s="345"/>
      <c r="Q41" s="341">
        <v>8.4400000000000002E-4</v>
      </c>
      <c r="R41" s="342"/>
      <c r="S41" s="343">
        <v>4.0000000000000002E-4</v>
      </c>
      <c r="T41" s="344"/>
      <c r="U41" s="345"/>
      <c r="V41" s="341">
        <v>3.6521999999999999E-2</v>
      </c>
      <c r="W41" s="342"/>
      <c r="X41" s="343">
        <v>2.5212999999999999E-2</v>
      </c>
      <c r="Y41" s="344"/>
      <c r="Z41" s="345"/>
      <c r="AA41" s="341"/>
      <c r="AB41" s="342"/>
      <c r="AC41" s="343"/>
      <c r="AD41" s="344"/>
      <c r="AE41" s="345"/>
      <c r="AF41" s="341">
        <v>6.5934999999999994E-2</v>
      </c>
      <c r="AG41" s="342"/>
      <c r="AH41" s="343">
        <v>5.6252999999999997E-2</v>
      </c>
      <c r="AJ41" s="383"/>
      <c r="AK41" s="383"/>
      <c r="AL41" s="383"/>
      <c r="AM41" s="381"/>
      <c r="AN41" s="380"/>
      <c r="AO41" s="379"/>
    </row>
    <row r="42" spans="1:41" s="138" customFormat="1">
      <c r="A42" s="218"/>
      <c r="B42" s="251" t="s">
        <v>180</v>
      </c>
      <c r="C42" s="252">
        <v>66</v>
      </c>
      <c r="D42" s="253"/>
      <c r="F42" s="135"/>
      <c r="G42" s="341">
        <v>2.663E-3</v>
      </c>
      <c r="H42" s="342"/>
      <c r="I42" s="343">
        <v>1.5460000000000001E-3</v>
      </c>
      <c r="J42" s="344"/>
      <c r="K42" s="345"/>
      <c r="L42" s="341">
        <v>7.0100000000000002E-4</v>
      </c>
      <c r="M42" s="342"/>
      <c r="N42" s="343">
        <v>4.0000000000000002E-4</v>
      </c>
      <c r="O42" s="344"/>
      <c r="P42" s="345"/>
      <c r="Q42" s="341">
        <v>8.4400000000000002E-4</v>
      </c>
      <c r="R42" s="342"/>
      <c r="S42" s="343">
        <v>4.0000000000000002E-4</v>
      </c>
      <c r="T42" s="344"/>
      <c r="U42" s="345"/>
      <c r="V42" s="341">
        <v>5.7899999999999998E-4</v>
      </c>
      <c r="W42" s="342"/>
      <c r="X42" s="343">
        <v>4.0000000000000002E-4</v>
      </c>
      <c r="Y42" s="344"/>
      <c r="Z42" s="345"/>
      <c r="AA42" s="341"/>
      <c r="AB42" s="342"/>
      <c r="AC42" s="343"/>
      <c r="AD42" s="344"/>
      <c r="AE42" s="345"/>
      <c r="AF42" s="341">
        <v>4.6900000000000002E-4</v>
      </c>
      <c r="AG42" s="342"/>
      <c r="AH42" s="343">
        <v>4.0000000000000002E-4</v>
      </c>
      <c r="AJ42" s="383"/>
      <c r="AK42" s="383"/>
      <c r="AL42" s="383"/>
      <c r="AM42" s="381"/>
      <c r="AN42" s="380"/>
      <c r="AO42" s="379"/>
    </row>
    <row r="43" spans="1:41" s="138" customFormat="1">
      <c r="A43" s="218"/>
      <c r="B43" s="251" t="s">
        <v>181</v>
      </c>
      <c r="C43" s="252">
        <v>67</v>
      </c>
      <c r="D43" s="253"/>
      <c r="F43" s="135"/>
      <c r="G43" s="341">
        <v>6.8900000000000005E-4</v>
      </c>
      <c r="H43" s="342"/>
      <c r="I43" s="343">
        <v>4.0000000000000002E-4</v>
      </c>
      <c r="J43" s="344"/>
      <c r="K43" s="345"/>
      <c r="L43" s="341">
        <v>7.0100000000000002E-4</v>
      </c>
      <c r="M43" s="342"/>
      <c r="N43" s="343">
        <v>4.0000000000000002E-4</v>
      </c>
      <c r="O43" s="344"/>
      <c r="P43" s="345"/>
      <c r="Q43" s="341">
        <v>8.4400000000000002E-4</v>
      </c>
      <c r="R43" s="342"/>
      <c r="S43" s="343">
        <v>4.0000000000000002E-4</v>
      </c>
      <c r="T43" s="344"/>
      <c r="U43" s="345"/>
      <c r="V43" s="341">
        <v>5.7899999999999998E-4</v>
      </c>
      <c r="W43" s="342"/>
      <c r="X43" s="343">
        <v>4.0000000000000002E-4</v>
      </c>
      <c r="Y43" s="344"/>
      <c r="Z43" s="345"/>
      <c r="AA43" s="341"/>
      <c r="AB43" s="342"/>
      <c r="AC43" s="343"/>
      <c r="AD43" s="344"/>
      <c r="AE43" s="345"/>
      <c r="AF43" s="341">
        <v>4.6900000000000002E-4</v>
      </c>
      <c r="AG43" s="342"/>
      <c r="AH43" s="343">
        <v>4.0000000000000002E-4</v>
      </c>
      <c r="AJ43" s="383"/>
      <c r="AK43" s="383"/>
      <c r="AL43" s="383"/>
      <c r="AM43" s="381"/>
      <c r="AN43" s="380"/>
      <c r="AO43" s="379"/>
    </row>
    <row r="44" spans="1:41" s="138" customFormat="1">
      <c r="A44" s="218"/>
      <c r="B44" s="251" t="s">
        <v>182</v>
      </c>
      <c r="C44" s="252">
        <v>69</v>
      </c>
      <c r="D44" s="253"/>
      <c r="F44" s="135"/>
      <c r="G44" s="341">
        <v>1.3292E-2</v>
      </c>
      <c r="H44" s="342"/>
      <c r="I44" s="343">
        <v>7.7140000000000004E-3</v>
      </c>
      <c r="J44" s="344"/>
      <c r="K44" s="345"/>
      <c r="L44" s="341">
        <v>1.7228E-2</v>
      </c>
      <c r="M44" s="342"/>
      <c r="N44" s="343">
        <v>9.8279999999999999E-3</v>
      </c>
      <c r="O44" s="344"/>
      <c r="P44" s="345"/>
      <c r="Q44" s="341">
        <v>8.4400000000000002E-4</v>
      </c>
      <c r="R44" s="342"/>
      <c r="S44" s="343">
        <v>4.0000000000000002E-4</v>
      </c>
      <c r="T44" s="344"/>
      <c r="U44" s="345"/>
      <c r="V44" s="341">
        <v>5.7899999999999998E-4</v>
      </c>
      <c r="W44" s="342"/>
      <c r="X44" s="343">
        <v>4.0000000000000002E-4</v>
      </c>
      <c r="Y44" s="344"/>
      <c r="Z44" s="345"/>
      <c r="AA44" s="341"/>
      <c r="AB44" s="342"/>
      <c r="AC44" s="343"/>
      <c r="AD44" s="344"/>
      <c r="AE44" s="345"/>
      <c r="AF44" s="341">
        <v>4.6900000000000002E-4</v>
      </c>
      <c r="AG44" s="342"/>
      <c r="AH44" s="343">
        <v>4.0000000000000002E-4</v>
      </c>
      <c r="AJ44" s="383"/>
      <c r="AK44" s="383"/>
      <c r="AL44" s="383"/>
      <c r="AM44" s="381"/>
      <c r="AN44" s="380"/>
      <c r="AO44" s="379"/>
    </row>
    <row r="45" spans="1:41" s="138" customFormat="1">
      <c r="A45" s="218"/>
      <c r="B45" s="251" t="s">
        <v>183</v>
      </c>
      <c r="C45" s="252">
        <v>71</v>
      </c>
      <c r="D45" s="253"/>
      <c r="F45" s="135"/>
      <c r="G45" s="341">
        <v>2.725E-3</v>
      </c>
      <c r="H45" s="342"/>
      <c r="I45" s="343">
        <v>1.5809999999999999E-3</v>
      </c>
      <c r="J45" s="344"/>
      <c r="K45" s="345"/>
      <c r="L45" s="341">
        <v>2.6289999999999998E-3</v>
      </c>
      <c r="M45" s="342"/>
      <c r="N45" s="343">
        <v>1.5E-3</v>
      </c>
      <c r="O45" s="344"/>
      <c r="P45" s="345"/>
      <c r="Q45" s="341">
        <v>8.4400000000000002E-4</v>
      </c>
      <c r="R45" s="342"/>
      <c r="S45" s="343">
        <v>4.0000000000000002E-4</v>
      </c>
      <c r="T45" s="344"/>
      <c r="U45" s="345"/>
      <c r="V45" s="341">
        <v>5.7899999999999998E-4</v>
      </c>
      <c r="W45" s="342"/>
      <c r="X45" s="343">
        <v>4.0000000000000002E-4</v>
      </c>
      <c r="Y45" s="344"/>
      <c r="Z45" s="345"/>
      <c r="AA45" s="341"/>
      <c r="AB45" s="342"/>
      <c r="AC45" s="343"/>
      <c r="AD45" s="344"/>
      <c r="AE45" s="345"/>
      <c r="AF45" s="341">
        <v>1.6429999999999999E-3</v>
      </c>
      <c r="AG45" s="342"/>
      <c r="AH45" s="343">
        <v>1.402E-3</v>
      </c>
      <c r="AJ45" s="383"/>
      <c r="AK45" s="383"/>
      <c r="AL45" s="383"/>
      <c r="AM45" s="381"/>
      <c r="AN45" s="380"/>
      <c r="AO45" s="379"/>
    </row>
    <row r="46" spans="1:41" s="138" customFormat="1">
      <c r="A46" s="218"/>
      <c r="B46" s="251" t="s">
        <v>184</v>
      </c>
      <c r="C46" s="252">
        <v>72</v>
      </c>
      <c r="D46" s="253"/>
      <c r="F46" s="135"/>
      <c r="G46" s="341">
        <v>15.455061000000001</v>
      </c>
      <c r="H46" s="342"/>
      <c r="I46" s="343">
        <v>8.9695850000000004</v>
      </c>
      <c r="J46" s="344"/>
      <c r="K46" s="345"/>
      <c r="L46" s="341">
        <v>23.850898000000001</v>
      </c>
      <c r="M46" s="342"/>
      <c r="N46" s="343">
        <v>13.605976</v>
      </c>
      <c r="O46" s="344"/>
      <c r="P46" s="345"/>
      <c r="Q46" s="341">
        <v>13.681742</v>
      </c>
      <c r="R46" s="342"/>
      <c r="S46" s="343">
        <v>6.4863150000000003</v>
      </c>
      <c r="T46" s="344"/>
      <c r="U46" s="345"/>
      <c r="V46" s="341">
        <v>14.214232000000001</v>
      </c>
      <c r="W46" s="342"/>
      <c r="X46" s="343">
        <v>9.8129340000000003</v>
      </c>
      <c r="Y46" s="344"/>
      <c r="Z46" s="345"/>
      <c r="AA46" s="341">
        <v>4.1463169999999998</v>
      </c>
      <c r="AB46" s="342"/>
      <c r="AC46" s="343">
        <v>3.5902400000000001</v>
      </c>
      <c r="AD46" s="344"/>
      <c r="AE46" s="345"/>
      <c r="AF46" s="341">
        <v>6.3879140000000003</v>
      </c>
      <c r="AG46" s="342"/>
      <c r="AH46" s="343">
        <v>5.4499500000000003</v>
      </c>
      <c r="AJ46" s="383"/>
      <c r="AK46" s="383"/>
      <c r="AL46" s="383"/>
      <c r="AM46" s="381"/>
      <c r="AN46" s="380"/>
      <c r="AO46" s="379"/>
    </row>
    <row r="47" spans="1:41" s="138" customFormat="1">
      <c r="A47" s="218"/>
      <c r="B47" s="251" t="s">
        <v>185</v>
      </c>
      <c r="C47" s="252">
        <v>73</v>
      </c>
      <c r="D47" s="253"/>
      <c r="F47" s="135"/>
      <c r="G47" s="341">
        <v>2.1392999999999999E-2</v>
      </c>
      <c r="H47" s="342"/>
      <c r="I47" s="343">
        <v>1.2416E-2</v>
      </c>
      <c r="J47" s="344"/>
      <c r="K47" s="345"/>
      <c r="L47" s="341">
        <v>7.0100000000000002E-4</v>
      </c>
      <c r="M47" s="342"/>
      <c r="N47" s="343">
        <v>4.0000000000000002E-4</v>
      </c>
      <c r="O47" s="344"/>
      <c r="P47" s="345"/>
      <c r="Q47" s="341">
        <v>8.4400000000000002E-4</v>
      </c>
      <c r="R47" s="342"/>
      <c r="S47" s="343">
        <v>4.0000000000000002E-4</v>
      </c>
      <c r="T47" s="344"/>
      <c r="U47" s="345"/>
      <c r="V47" s="341">
        <v>5.7899999999999998E-4</v>
      </c>
      <c r="W47" s="342"/>
      <c r="X47" s="343">
        <v>4.0000000000000002E-4</v>
      </c>
      <c r="Y47" s="344"/>
      <c r="Z47" s="345"/>
      <c r="AA47" s="341"/>
      <c r="AB47" s="342"/>
      <c r="AC47" s="343"/>
      <c r="AD47" s="344"/>
      <c r="AE47" s="345"/>
      <c r="AF47" s="341">
        <v>2.0881E-2</v>
      </c>
      <c r="AG47" s="342"/>
      <c r="AH47" s="343">
        <v>1.7815000000000001E-2</v>
      </c>
      <c r="AJ47" s="383"/>
      <c r="AK47" s="383"/>
      <c r="AL47" s="383"/>
      <c r="AM47" s="381"/>
      <c r="AN47" s="380"/>
      <c r="AO47" s="379"/>
    </row>
    <row r="48" spans="1:41" s="138" customFormat="1">
      <c r="A48" s="218"/>
      <c r="B48" s="251" t="s">
        <v>186</v>
      </c>
      <c r="C48" s="252">
        <v>74</v>
      </c>
      <c r="D48" s="253"/>
      <c r="F48" s="135"/>
      <c r="G48" s="341">
        <v>3.3432000000000003E-2</v>
      </c>
      <c r="H48" s="342"/>
      <c r="I48" s="343">
        <v>1.9403E-2</v>
      </c>
      <c r="J48" s="344"/>
      <c r="K48" s="345"/>
      <c r="L48" s="341">
        <v>1.8373E-2</v>
      </c>
      <c r="M48" s="342"/>
      <c r="N48" s="343">
        <v>1.0481000000000001E-2</v>
      </c>
      <c r="O48" s="344"/>
      <c r="P48" s="345"/>
      <c r="Q48" s="341">
        <v>8.4400000000000002E-4</v>
      </c>
      <c r="R48" s="342"/>
      <c r="S48" s="343">
        <v>4.0000000000000002E-4</v>
      </c>
      <c r="T48" s="344"/>
      <c r="U48" s="345"/>
      <c r="V48" s="341">
        <v>2.418E-3</v>
      </c>
      <c r="W48" s="342"/>
      <c r="X48" s="343">
        <v>1.6689999999999999E-3</v>
      </c>
      <c r="Y48" s="344"/>
      <c r="Z48" s="345"/>
      <c r="AA48" s="341"/>
      <c r="AB48" s="342"/>
      <c r="AC48" s="343"/>
      <c r="AD48" s="344"/>
      <c r="AE48" s="345"/>
      <c r="AF48" s="341">
        <v>9.8299999999999993E-4</v>
      </c>
      <c r="AG48" s="342"/>
      <c r="AH48" s="343">
        <v>8.3900000000000001E-4</v>
      </c>
      <c r="AJ48" s="383"/>
      <c r="AK48" s="383"/>
      <c r="AL48" s="383"/>
      <c r="AM48" s="381"/>
      <c r="AN48" s="380"/>
      <c r="AO48" s="379"/>
    </row>
    <row r="49" spans="1:41" s="138" customFormat="1">
      <c r="A49" s="218"/>
      <c r="B49" s="251" t="s">
        <v>187</v>
      </c>
      <c r="C49" s="252">
        <v>76</v>
      </c>
      <c r="D49" s="253"/>
      <c r="F49" s="135"/>
      <c r="G49" s="341">
        <v>0.550952</v>
      </c>
      <c r="H49" s="342"/>
      <c r="I49" s="343">
        <v>0.31975399999999998</v>
      </c>
      <c r="J49" s="344"/>
      <c r="K49" s="345"/>
      <c r="L49" s="341">
        <v>0.114206</v>
      </c>
      <c r="M49" s="342"/>
      <c r="N49" s="343">
        <v>6.515E-2</v>
      </c>
      <c r="O49" s="344"/>
      <c r="P49" s="345"/>
      <c r="Q49" s="341">
        <v>0.40911700000000001</v>
      </c>
      <c r="R49" s="342"/>
      <c r="S49" s="343">
        <v>0.19395599999999999</v>
      </c>
      <c r="T49" s="344"/>
      <c r="U49" s="345"/>
      <c r="V49" s="341">
        <v>0.30530000000000002</v>
      </c>
      <c r="W49" s="342"/>
      <c r="X49" s="343">
        <v>0.21076700000000001</v>
      </c>
      <c r="Y49" s="344"/>
      <c r="Z49" s="345"/>
      <c r="AA49" s="341">
        <v>0.135882</v>
      </c>
      <c r="AB49" s="342"/>
      <c r="AC49" s="343">
        <v>0.117658</v>
      </c>
      <c r="AD49" s="344"/>
      <c r="AE49" s="345"/>
      <c r="AF49" s="341">
        <v>0.25225700000000001</v>
      </c>
      <c r="AG49" s="342"/>
      <c r="AH49" s="343">
        <v>0.21521699999999999</v>
      </c>
      <c r="AJ49" s="383"/>
      <c r="AK49" s="383"/>
      <c r="AL49" s="383"/>
      <c r="AM49" s="381"/>
      <c r="AN49" s="380"/>
      <c r="AO49" s="379"/>
    </row>
    <row r="50" spans="1:41" s="138" customFormat="1">
      <c r="A50" s="218"/>
      <c r="B50" s="251" t="s">
        <v>188</v>
      </c>
      <c r="C50" s="252">
        <v>78</v>
      </c>
      <c r="D50" s="253">
        <v>490</v>
      </c>
      <c r="F50" s="135"/>
      <c r="G50" s="341"/>
      <c r="H50" s="342"/>
      <c r="I50" s="343" t="s">
        <v>128</v>
      </c>
      <c r="J50" s="344"/>
      <c r="K50" s="345"/>
      <c r="L50" s="341"/>
      <c r="M50" s="342"/>
      <c r="N50" s="343" t="s">
        <v>128</v>
      </c>
      <c r="O50" s="344"/>
      <c r="P50" s="345"/>
      <c r="Q50" s="341"/>
      <c r="R50" s="342"/>
      <c r="S50" s="343" t="s">
        <v>128</v>
      </c>
      <c r="T50" s="344"/>
      <c r="U50" s="345"/>
      <c r="V50" s="341"/>
      <c r="W50" s="342"/>
      <c r="X50" s="343" t="s">
        <v>128</v>
      </c>
      <c r="Y50" s="344"/>
      <c r="Z50" s="345"/>
      <c r="AA50" s="341"/>
      <c r="AB50" s="342"/>
      <c r="AC50" s="343"/>
      <c r="AD50" s="344"/>
      <c r="AE50" s="345"/>
      <c r="AF50" s="341"/>
      <c r="AG50" s="342"/>
      <c r="AH50" s="343"/>
      <c r="AJ50" s="383"/>
      <c r="AK50" s="383"/>
      <c r="AL50" s="383"/>
      <c r="AM50" s="381"/>
      <c r="AN50" s="380"/>
      <c r="AO50" s="379"/>
    </row>
    <row r="51" spans="1:41" s="138" customFormat="1">
      <c r="A51" s="218"/>
      <c r="B51" s="251" t="s">
        <v>189</v>
      </c>
      <c r="C51" s="252">
        <v>81</v>
      </c>
      <c r="D51" s="253"/>
      <c r="F51" s="135"/>
      <c r="G51" s="341">
        <v>2.0370000000000002E-3</v>
      </c>
      <c r="H51" s="342"/>
      <c r="I51" s="343">
        <v>1.1820000000000001E-3</v>
      </c>
      <c r="J51" s="344"/>
      <c r="K51" s="345"/>
      <c r="L51" s="341">
        <v>5.0660000000000002E-3</v>
      </c>
      <c r="M51" s="342"/>
      <c r="N51" s="343">
        <v>2.8900000000000002E-3</v>
      </c>
      <c r="O51" s="344"/>
      <c r="P51" s="345"/>
      <c r="Q51" s="341">
        <v>8.4400000000000002E-4</v>
      </c>
      <c r="R51" s="342"/>
      <c r="S51" s="343">
        <v>4.0000000000000002E-4</v>
      </c>
      <c r="T51" s="344"/>
      <c r="U51" s="345"/>
      <c r="V51" s="341">
        <v>5.7899999999999998E-4</v>
      </c>
      <c r="W51" s="342"/>
      <c r="X51" s="343">
        <v>4.0000000000000002E-4</v>
      </c>
      <c r="Y51" s="344"/>
      <c r="Z51" s="345"/>
      <c r="AA51" s="341"/>
      <c r="AB51" s="342"/>
      <c r="AC51" s="343"/>
      <c r="AD51" s="344"/>
      <c r="AE51" s="345"/>
      <c r="AF51" s="341">
        <v>4.6900000000000002E-4</v>
      </c>
      <c r="AG51" s="342"/>
      <c r="AH51" s="343">
        <v>4.0000000000000002E-4</v>
      </c>
      <c r="AJ51" s="383"/>
      <c r="AK51" s="383"/>
      <c r="AL51" s="383"/>
      <c r="AM51" s="381"/>
      <c r="AN51" s="380"/>
      <c r="AO51" s="379"/>
    </row>
    <row r="52" spans="1:41" s="138" customFormat="1">
      <c r="A52" s="218"/>
      <c r="B52" s="251" t="s">
        <v>190</v>
      </c>
      <c r="C52" s="252">
        <v>82</v>
      </c>
      <c r="D52" s="253"/>
      <c r="F52" s="135"/>
      <c r="G52" s="341">
        <v>0.26021499999999997</v>
      </c>
      <c r="H52" s="342"/>
      <c r="I52" s="343">
        <v>0.15101999999999999</v>
      </c>
      <c r="J52" s="344"/>
      <c r="K52" s="345"/>
      <c r="L52" s="341">
        <v>0.19318199999999999</v>
      </c>
      <c r="M52" s="342"/>
      <c r="N52" s="343">
        <v>0.110203</v>
      </c>
      <c r="O52" s="344"/>
      <c r="P52" s="345"/>
      <c r="Q52" s="341">
        <v>4.1549999999999998E-3</v>
      </c>
      <c r="R52" s="342"/>
      <c r="S52" s="343">
        <v>1.97E-3</v>
      </c>
      <c r="T52" s="344"/>
      <c r="U52" s="345"/>
      <c r="V52" s="341">
        <v>0.141351</v>
      </c>
      <c r="W52" s="342"/>
      <c r="X52" s="343">
        <v>9.7583000000000003E-2</v>
      </c>
      <c r="Y52" s="344"/>
      <c r="Z52" s="345"/>
      <c r="AA52" s="341"/>
      <c r="AB52" s="342"/>
      <c r="AC52" s="343"/>
      <c r="AD52" s="344"/>
      <c r="AE52" s="345"/>
      <c r="AF52" s="341">
        <v>6.0629999999999998E-3</v>
      </c>
      <c r="AG52" s="342"/>
      <c r="AH52" s="343">
        <v>5.1729999999999996E-3</v>
      </c>
      <c r="AJ52" s="383"/>
      <c r="AK52" s="383"/>
      <c r="AL52" s="383"/>
      <c r="AM52" s="381"/>
      <c r="AN52" s="380"/>
      <c r="AO52" s="379"/>
    </row>
    <row r="53" spans="1:41" s="138" customFormat="1">
      <c r="A53" s="218"/>
      <c r="B53" s="251" t="s">
        <v>191</v>
      </c>
      <c r="C53" s="252">
        <v>86</v>
      </c>
      <c r="D53" s="253"/>
      <c r="F53" s="135"/>
      <c r="G53" s="341">
        <v>0.75229299999999999</v>
      </c>
      <c r="H53" s="342"/>
      <c r="I53" s="343">
        <v>0.43660500000000002</v>
      </c>
      <c r="J53" s="344"/>
      <c r="K53" s="345"/>
      <c r="L53" s="341">
        <v>0.18926799999999999</v>
      </c>
      <c r="M53" s="342"/>
      <c r="N53" s="343">
        <v>0.10797</v>
      </c>
      <c r="O53" s="344"/>
      <c r="P53" s="345"/>
      <c r="Q53" s="341">
        <v>1.0287470000000001</v>
      </c>
      <c r="R53" s="342"/>
      <c r="S53" s="343">
        <v>0.48771399999999998</v>
      </c>
      <c r="T53" s="344"/>
      <c r="U53" s="345"/>
      <c r="V53" s="341">
        <v>0.47353200000000001</v>
      </c>
      <c r="W53" s="342"/>
      <c r="X53" s="343">
        <v>0.326907</v>
      </c>
      <c r="Y53" s="344"/>
      <c r="Z53" s="345"/>
      <c r="AA53" s="341">
        <v>0.122762</v>
      </c>
      <c r="AB53" s="342"/>
      <c r="AC53" s="343">
        <v>0.106298</v>
      </c>
      <c r="AD53" s="344"/>
      <c r="AE53" s="345"/>
      <c r="AF53" s="341">
        <v>0.193497</v>
      </c>
      <c r="AG53" s="342"/>
      <c r="AH53" s="343">
        <v>0.16508500000000001</v>
      </c>
      <c r="AJ53" s="383"/>
      <c r="AK53" s="383"/>
      <c r="AL53" s="383"/>
      <c r="AM53" s="381"/>
      <c r="AN53" s="380"/>
      <c r="AO53" s="379"/>
    </row>
    <row r="54" spans="1:41" s="138" customFormat="1">
      <c r="A54" s="218"/>
      <c r="B54" s="251" t="s">
        <v>192</v>
      </c>
      <c r="C54" s="252">
        <v>88</v>
      </c>
      <c r="D54" s="253"/>
      <c r="F54" s="135"/>
      <c r="G54" s="341">
        <v>0.26010699999999998</v>
      </c>
      <c r="H54" s="342"/>
      <c r="I54" s="343">
        <v>0.15095700000000001</v>
      </c>
      <c r="J54" s="344"/>
      <c r="K54" s="345"/>
      <c r="L54" s="341">
        <v>8.8132000000000002E-2</v>
      </c>
      <c r="M54" s="342"/>
      <c r="N54" s="343">
        <v>5.0276000000000001E-2</v>
      </c>
      <c r="O54" s="344"/>
      <c r="P54" s="345"/>
      <c r="Q54" s="341">
        <v>8.4400000000000002E-4</v>
      </c>
      <c r="R54" s="342"/>
      <c r="S54" s="343">
        <v>4.0000000000000002E-4</v>
      </c>
      <c r="T54" s="344"/>
      <c r="U54" s="345"/>
      <c r="V54" s="341">
        <v>5.6239999999999997E-3</v>
      </c>
      <c r="W54" s="342"/>
      <c r="X54" s="343">
        <v>3.8830000000000002E-3</v>
      </c>
      <c r="Y54" s="344"/>
      <c r="Z54" s="345"/>
      <c r="AA54" s="341"/>
      <c r="AB54" s="342"/>
      <c r="AC54" s="343"/>
      <c r="AD54" s="344"/>
      <c r="AE54" s="345"/>
      <c r="AF54" s="341">
        <v>2.3331999999999999E-2</v>
      </c>
      <c r="AG54" s="342"/>
      <c r="AH54" s="343">
        <v>1.9906E-2</v>
      </c>
      <c r="AJ54" s="383"/>
      <c r="AK54" s="383"/>
      <c r="AL54" s="383"/>
      <c r="AM54" s="381"/>
      <c r="AN54" s="380"/>
      <c r="AO54" s="379"/>
    </row>
    <row r="55" spans="1:41" s="138" customFormat="1">
      <c r="A55" s="218"/>
      <c r="B55" s="251" t="s">
        <v>193</v>
      </c>
      <c r="C55" s="252">
        <v>89</v>
      </c>
      <c r="D55" s="253"/>
      <c r="F55" s="135"/>
      <c r="G55" s="341">
        <v>5.3540000000000003E-3</v>
      </c>
      <c r="H55" s="342"/>
      <c r="I55" s="343">
        <v>3.107E-3</v>
      </c>
      <c r="J55" s="344"/>
      <c r="K55" s="345"/>
      <c r="L55" s="341">
        <v>2.0590000000000001E-3</v>
      </c>
      <c r="M55" s="342"/>
      <c r="N55" s="343">
        <v>1.175E-3</v>
      </c>
      <c r="O55" s="344"/>
      <c r="P55" s="345"/>
      <c r="Q55" s="341">
        <v>8.4400000000000002E-4</v>
      </c>
      <c r="R55" s="342"/>
      <c r="S55" s="343">
        <v>4.0000000000000002E-4</v>
      </c>
      <c r="T55" s="344"/>
      <c r="U55" s="345"/>
      <c r="V55" s="341">
        <v>5.7899999999999998E-4</v>
      </c>
      <c r="W55" s="342"/>
      <c r="X55" s="343">
        <v>4.0000000000000002E-4</v>
      </c>
      <c r="Y55" s="344"/>
      <c r="Z55" s="345"/>
      <c r="AA55" s="341"/>
      <c r="AB55" s="342"/>
      <c r="AC55" s="343"/>
      <c r="AD55" s="344"/>
      <c r="AE55" s="345"/>
      <c r="AF55" s="341">
        <v>1.951E-3</v>
      </c>
      <c r="AG55" s="342"/>
      <c r="AH55" s="343">
        <v>1.665E-3</v>
      </c>
      <c r="AJ55" s="383"/>
      <c r="AK55" s="383"/>
      <c r="AL55" s="383"/>
      <c r="AM55" s="381"/>
      <c r="AN55" s="380"/>
      <c r="AO55" s="379"/>
    </row>
    <row r="56" spans="1:41" s="138" customFormat="1">
      <c r="A56" s="218"/>
      <c r="B56" s="251" t="s">
        <v>194</v>
      </c>
      <c r="C56" s="252">
        <v>92</v>
      </c>
      <c r="D56" s="253"/>
      <c r="F56" s="135"/>
      <c r="G56" s="341">
        <v>7.9602000000000006E-2</v>
      </c>
      <c r="H56" s="342"/>
      <c r="I56" s="343">
        <v>4.6198000000000003E-2</v>
      </c>
      <c r="J56" s="344"/>
      <c r="K56" s="345"/>
      <c r="L56" s="341">
        <v>1.5332999999999999E-2</v>
      </c>
      <c r="M56" s="342"/>
      <c r="N56" s="343">
        <v>8.7469999999999996E-3</v>
      </c>
      <c r="O56" s="344"/>
      <c r="P56" s="345"/>
      <c r="Q56" s="341">
        <v>8.4400000000000002E-4</v>
      </c>
      <c r="R56" s="342"/>
      <c r="S56" s="343">
        <v>4.0000000000000002E-4</v>
      </c>
      <c r="T56" s="344"/>
      <c r="U56" s="345"/>
      <c r="V56" s="341">
        <v>0.14610300000000001</v>
      </c>
      <c r="W56" s="342"/>
      <c r="X56" s="343">
        <v>0.100864</v>
      </c>
      <c r="Y56" s="344"/>
      <c r="Z56" s="345"/>
      <c r="AA56" s="341"/>
      <c r="AB56" s="342"/>
      <c r="AC56" s="343"/>
      <c r="AD56" s="344"/>
      <c r="AE56" s="345"/>
      <c r="AF56" s="341">
        <v>4.7800000000000004E-3</v>
      </c>
      <c r="AG56" s="342"/>
      <c r="AH56" s="343">
        <v>4.078E-3</v>
      </c>
      <c r="AJ56" s="383"/>
      <c r="AK56" s="383"/>
      <c r="AL56" s="383"/>
      <c r="AM56" s="381"/>
      <c r="AN56" s="380"/>
      <c r="AO56" s="379"/>
    </row>
    <row r="57" spans="1:41" s="138" customFormat="1">
      <c r="A57" s="218"/>
      <c r="B57" s="251" t="s">
        <v>195</v>
      </c>
      <c r="C57" s="252">
        <v>93</v>
      </c>
      <c r="D57" s="253"/>
      <c r="F57" s="135"/>
      <c r="G57" s="341">
        <v>12.377060999999999</v>
      </c>
      <c r="H57" s="342"/>
      <c r="I57" s="343">
        <v>7.1832200000000004</v>
      </c>
      <c r="J57" s="344"/>
      <c r="K57" s="345"/>
      <c r="L57" s="341">
        <v>1.7694669999999999</v>
      </c>
      <c r="M57" s="342"/>
      <c r="N57" s="343">
        <v>1.0094099999999999</v>
      </c>
      <c r="O57" s="344"/>
      <c r="P57" s="345"/>
      <c r="Q57" s="341">
        <v>32.288862000000002</v>
      </c>
      <c r="R57" s="342"/>
      <c r="S57" s="343">
        <v>15.307679</v>
      </c>
      <c r="T57" s="344"/>
      <c r="U57" s="345"/>
      <c r="V57" s="341">
        <v>8.9670389999999998</v>
      </c>
      <c r="W57" s="342"/>
      <c r="X57" s="343">
        <v>6.1904830000000004</v>
      </c>
      <c r="Y57" s="344"/>
      <c r="Z57" s="345"/>
      <c r="AA57" s="341">
        <v>3.0319660000000002</v>
      </c>
      <c r="AB57" s="342"/>
      <c r="AC57" s="343">
        <v>2.6253389999999999</v>
      </c>
      <c r="AD57" s="344"/>
      <c r="AE57" s="345"/>
      <c r="AF57" s="341">
        <v>2.4113920000000002</v>
      </c>
      <c r="AG57" s="342"/>
      <c r="AH57" s="343">
        <v>2.0573169999999998</v>
      </c>
      <c r="AJ57" s="383"/>
      <c r="AK57" s="383"/>
      <c r="AL57" s="383"/>
      <c r="AM57" s="381"/>
      <c r="AN57" s="380"/>
      <c r="AO57" s="379"/>
    </row>
    <row r="58" spans="1:41" s="138" customFormat="1">
      <c r="A58" s="218"/>
      <c r="B58" s="251" t="s">
        <v>197</v>
      </c>
      <c r="C58" s="252">
        <v>96</v>
      </c>
      <c r="D58" s="253"/>
      <c r="F58" s="135"/>
      <c r="G58" s="341">
        <v>0.106382</v>
      </c>
      <c r="H58" s="342"/>
      <c r="I58" s="343">
        <v>6.1740000000000003E-2</v>
      </c>
      <c r="J58" s="344"/>
      <c r="K58" s="345"/>
      <c r="L58" s="341">
        <v>4.3804000000000003E-2</v>
      </c>
      <c r="M58" s="342"/>
      <c r="N58" s="343">
        <v>2.4988E-2</v>
      </c>
      <c r="O58" s="344"/>
      <c r="P58" s="345"/>
      <c r="Q58" s="341">
        <v>8.4400000000000002E-4</v>
      </c>
      <c r="R58" s="342"/>
      <c r="S58" s="343">
        <v>4.0000000000000002E-4</v>
      </c>
      <c r="T58" s="344"/>
      <c r="U58" s="345"/>
      <c r="V58" s="341">
        <v>3.635E-2</v>
      </c>
      <c r="W58" s="342"/>
      <c r="X58" s="343">
        <v>2.5094999999999999E-2</v>
      </c>
      <c r="Y58" s="344"/>
      <c r="Z58" s="345"/>
      <c r="AA58" s="341"/>
      <c r="AB58" s="342"/>
      <c r="AC58" s="343"/>
      <c r="AD58" s="344"/>
      <c r="AE58" s="345"/>
      <c r="AF58" s="341">
        <v>2.1700000000000001E-3</v>
      </c>
      <c r="AG58" s="342"/>
      <c r="AH58" s="343">
        <v>1.851E-3</v>
      </c>
      <c r="AJ58" s="383"/>
      <c r="AK58" s="383"/>
      <c r="AL58" s="383"/>
      <c r="AM58" s="381"/>
      <c r="AN58" s="380"/>
      <c r="AO58" s="379"/>
    </row>
    <row r="59" spans="1:41" s="138" customFormat="1">
      <c r="A59" s="218"/>
      <c r="B59" s="251" t="s">
        <v>198</v>
      </c>
      <c r="C59" s="252">
        <v>97</v>
      </c>
      <c r="D59" s="253"/>
      <c r="F59" s="135"/>
      <c r="G59" s="341">
        <v>3.5980000000000001E-3</v>
      </c>
      <c r="H59" s="342"/>
      <c r="I59" s="343">
        <v>2.088E-3</v>
      </c>
      <c r="J59" s="344"/>
      <c r="K59" s="345"/>
      <c r="L59" s="341">
        <v>3.1419999999999998E-3</v>
      </c>
      <c r="M59" s="342"/>
      <c r="N59" s="343">
        <v>1.792E-3</v>
      </c>
      <c r="O59" s="344"/>
      <c r="P59" s="345"/>
      <c r="Q59" s="341">
        <v>8.4400000000000002E-4</v>
      </c>
      <c r="R59" s="342"/>
      <c r="S59" s="343">
        <v>4.0000000000000002E-4</v>
      </c>
      <c r="T59" s="344"/>
      <c r="U59" s="345"/>
      <c r="V59" s="341">
        <v>5.7899999999999998E-4</v>
      </c>
      <c r="W59" s="342"/>
      <c r="X59" s="343">
        <v>4.0000000000000002E-4</v>
      </c>
      <c r="Y59" s="344"/>
      <c r="Z59" s="345"/>
      <c r="AA59" s="341"/>
      <c r="AB59" s="342"/>
      <c r="AC59" s="343"/>
      <c r="AD59" s="344"/>
      <c r="AE59" s="345"/>
      <c r="AF59" s="341">
        <v>4.6900000000000002E-4</v>
      </c>
      <c r="AG59" s="342"/>
      <c r="AH59" s="343">
        <v>4.0000000000000002E-4</v>
      </c>
      <c r="AJ59" s="383"/>
      <c r="AK59" s="383"/>
      <c r="AL59" s="383"/>
      <c r="AM59" s="381"/>
      <c r="AN59" s="380"/>
      <c r="AO59" s="379"/>
    </row>
    <row r="60" spans="1:41" s="138" customFormat="1">
      <c r="A60" s="218"/>
      <c r="B60" s="251" t="s">
        <v>199</v>
      </c>
      <c r="C60" s="252">
        <v>105</v>
      </c>
      <c r="D60" s="253"/>
      <c r="F60" s="135"/>
      <c r="G60" s="341">
        <v>0.14661399999999999</v>
      </c>
      <c r="H60" s="342"/>
      <c r="I60" s="343">
        <v>8.5089999999999999E-2</v>
      </c>
      <c r="J60" s="344"/>
      <c r="K60" s="345"/>
      <c r="L60" s="341">
        <v>7.0100000000000002E-4</v>
      </c>
      <c r="M60" s="342"/>
      <c r="N60" s="343">
        <v>4.0000000000000002E-4</v>
      </c>
      <c r="O60" s="344"/>
      <c r="P60" s="345"/>
      <c r="Q60" s="341">
        <v>8.4400000000000002E-4</v>
      </c>
      <c r="R60" s="342"/>
      <c r="S60" s="343">
        <v>4.0000000000000002E-4</v>
      </c>
      <c r="T60" s="344"/>
      <c r="U60" s="345"/>
      <c r="V60" s="341">
        <v>5.7899999999999998E-4</v>
      </c>
      <c r="W60" s="342"/>
      <c r="X60" s="343">
        <v>4.0000000000000002E-4</v>
      </c>
      <c r="Y60" s="344"/>
      <c r="Z60" s="345"/>
      <c r="AA60" s="341"/>
      <c r="AB60" s="342"/>
      <c r="AC60" s="343"/>
      <c r="AD60" s="344"/>
      <c r="AE60" s="345"/>
      <c r="AF60" s="341">
        <v>4.6900000000000002E-4</v>
      </c>
      <c r="AG60" s="342"/>
      <c r="AH60" s="343">
        <v>4.0000000000000002E-4</v>
      </c>
      <c r="AJ60" s="383"/>
      <c r="AK60" s="383"/>
      <c r="AL60" s="383"/>
      <c r="AM60" s="381"/>
      <c r="AN60" s="380"/>
      <c r="AO60" s="379"/>
    </row>
    <row r="61" spans="1:41" s="138" customFormat="1">
      <c r="A61" s="218"/>
      <c r="B61" s="251" t="s">
        <v>599</v>
      </c>
      <c r="C61" s="252">
        <v>112</v>
      </c>
      <c r="D61" s="253"/>
      <c r="F61" s="135"/>
      <c r="G61" s="341">
        <v>1.1568999999999999E-2</v>
      </c>
      <c r="H61" s="342"/>
      <c r="I61" s="343">
        <v>6.7140000000000003E-3</v>
      </c>
      <c r="J61" s="344"/>
      <c r="K61" s="345"/>
      <c r="L61" s="341">
        <v>0.15709899999999999</v>
      </c>
      <c r="M61" s="342"/>
      <c r="N61" s="343">
        <v>8.9619000000000004E-2</v>
      </c>
      <c r="O61" s="344"/>
      <c r="P61" s="345"/>
      <c r="Q61" s="341">
        <v>8.4400000000000002E-4</v>
      </c>
      <c r="R61" s="342"/>
      <c r="S61" s="343">
        <v>4.0000000000000002E-4</v>
      </c>
      <c r="T61" s="344"/>
      <c r="U61" s="345"/>
      <c r="V61" s="341">
        <v>5.7899999999999998E-4</v>
      </c>
      <c r="W61" s="342"/>
      <c r="X61" s="343">
        <v>4.0000000000000002E-4</v>
      </c>
      <c r="Y61" s="344"/>
      <c r="Z61" s="345"/>
      <c r="AA61" s="341"/>
      <c r="AB61" s="342"/>
      <c r="AC61" s="343"/>
      <c r="AD61" s="344"/>
      <c r="AE61" s="345"/>
      <c r="AF61" s="341">
        <v>4.6900000000000002E-4</v>
      </c>
      <c r="AG61" s="342"/>
      <c r="AH61" s="343">
        <v>4.0000000000000002E-4</v>
      </c>
      <c r="AJ61" s="383"/>
      <c r="AK61" s="383"/>
      <c r="AL61" s="383"/>
      <c r="AM61" s="381"/>
      <c r="AN61" s="380"/>
      <c r="AO61" s="379"/>
    </row>
    <row r="62" spans="1:41" s="138" customFormat="1">
      <c r="A62" s="218"/>
      <c r="B62" s="251" t="s">
        <v>372</v>
      </c>
      <c r="C62" s="252">
        <v>121</v>
      </c>
      <c r="D62" s="253"/>
      <c r="F62" s="135"/>
      <c r="G62" s="341">
        <v>0.32360899999999998</v>
      </c>
      <c r="H62" s="342"/>
      <c r="I62" s="343">
        <v>0.18781200000000001</v>
      </c>
      <c r="J62" s="344"/>
      <c r="K62" s="345"/>
      <c r="L62" s="341">
        <v>7.0100000000000002E-4</v>
      </c>
      <c r="M62" s="342"/>
      <c r="N62" s="343">
        <v>4.0000000000000002E-4</v>
      </c>
      <c r="O62" s="344"/>
      <c r="P62" s="345"/>
      <c r="Q62" s="341">
        <v>8.4400000000000002E-4</v>
      </c>
      <c r="R62" s="342"/>
      <c r="S62" s="343">
        <v>4.0000000000000002E-4</v>
      </c>
      <c r="T62" s="344"/>
      <c r="U62" s="345"/>
      <c r="V62" s="341">
        <v>3.503E-3</v>
      </c>
      <c r="W62" s="342"/>
      <c r="X62" s="343">
        <v>2.418E-3</v>
      </c>
      <c r="Y62" s="344"/>
      <c r="Z62" s="345"/>
      <c r="AA62" s="341"/>
      <c r="AB62" s="342"/>
      <c r="AC62" s="343"/>
      <c r="AD62" s="344"/>
      <c r="AE62" s="345"/>
      <c r="AF62" s="341">
        <v>2.9970000000000001E-3</v>
      </c>
      <c r="AG62" s="342"/>
      <c r="AH62" s="343">
        <v>2.5569999999999998E-3</v>
      </c>
      <c r="AJ62" s="383"/>
      <c r="AK62" s="383"/>
      <c r="AL62" s="383"/>
      <c r="AM62" s="381"/>
      <c r="AN62" s="380"/>
      <c r="AO62" s="379"/>
    </row>
    <row r="63" spans="1:41" s="138" customFormat="1">
      <c r="A63" s="218"/>
      <c r="B63" s="251" t="s">
        <v>450</v>
      </c>
      <c r="C63" s="252">
        <v>124</v>
      </c>
      <c r="D63" s="253"/>
      <c r="F63" s="135"/>
      <c r="G63" s="341">
        <v>1.9629999999999999E-3</v>
      </c>
      <c r="H63" s="342"/>
      <c r="I63" s="343">
        <v>1.139E-3</v>
      </c>
      <c r="J63" s="344"/>
      <c r="K63" s="345"/>
      <c r="L63" s="341">
        <v>0.233903</v>
      </c>
      <c r="M63" s="342"/>
      <c r="N63" s="343">
        <v>0.133432</v>
      </c>
      <c r="O63" s="344"/>
      <c r="P63" s="345"/>
      <c r="Q63" s="341">
        <v>8.4400000000000002E-4</v>
      </c>
      <c r="R63" s="342"/>
      <c r="S63" s="343">
        <v>4.0000000000000002E-4</v>
      </c>
      <c r="T63" s="344"/>
      <c r="U63" s="345"/>
      <c r="V63" s="341">
        <v>5.7899999999999998E-4</v>
      </c>
      <c r="W63" s="342"/>
      <c r="X63" s="343">
        <v>4.0000000000000002E-4</v>
      </c>
      <c r="Y63" s="344"/>
      <c r="Z63" s="345"/>
      <c r="AA63" s="341"/>
      <c r="AB63" s="342"/>
      <c r="AC63" s="343"/>
      <c r="AD63" s="344"/>
      <c r="AE63" s="345"/>
      <c r="AF63" s="341">
        <v>4.6900000000000002E-4</v>
      </c>
      <c r="AG63" s="342"/>
      <c r="AH63" s="343">
        <v>4.0000000000000002E-4</v>
      </c>
      <c r="AJ63" s="383"/>
      <c r="AK63" s="383"/>
      <c r="AL63" s="383"/>
      <c r="AM63" s="381"/>
      <c r="AN63" s="380"/>
      <c r="AO63" s="379"/>
    </row>
    <row r="64" spans="1:41" s="138" customFormat="1">
      <c r="A64" s="218"/>
      <c r="B64" s="251" t="s">
        <v>360</v>
      </c>
      <c r="C64" s="252">
        <v>125</v>
      </c>
      <c r="D64" s="253"/>
      <c r="F64" s="135"/>
      <c r="G64" s="341">
        <v>6.8900000000000005E-4</v>
      </c>
      <c r="H64" s="342"/>
      <c r="I64" s="343">
        <v>4.0000000000000002E-4</v>
      </c>
      <c r="J64" s="344"/>
      <c r="K64" s="345"/>
      <c r="L64" s="341">
        <v>7.0100000000000002E-4</v>
      </c>
      <c r="M64" s="342"/>
      <c r="N64" s="343">
        <v>4.0000000000000002E-4</v>
      </c>
      <c r="O64" s="344"/>
      <c r="P64" s="345"/>
      <c r="Q64" s="341">
        <v>8.4400000000000002E-4</v>
      </c>
      <c r="R64" s="342"/>
      <c r="S64" s="343">
        <v>4.0000000000000002E-4</v>
      </c>
      <c r="T64" s="344"/>
      <c r="U64" s="345"/>
      <c r="V64" s="341">
        <v>5.7899999999999998E-4</v>
      </c>
      <c r="W64" s="342"/>
      <c r="X64" s="343">
        <v>4.0000000000000002E-4</v>
      </c>
      <c r="Y64" s="344"/>
      <c r="Z64" s="345"/>
      <c r="AA64" s="341"/>
      <c r="AB64" s="342"/>
      <c r="AC64" s="343"/>
      <c r="AD64" s="344"/>
      <c r="AE64" s="345"/>
      <c r="AF64" s="341">
        <v>4.6900000000000002E-4</v>
      </c>
      <c r="AG64" s="342"/>
      <c r="AH64" s="343">
        <v>4.0000000000000002E-4</v>
      </c>
      <c r="AJ64" s="383"/>
      <c r="AK64" s="383"/>
      <c r="AL64" s="383"/>
      <c r="AM64" s="381"/>
      <c r="AN64" s="380"/>
      <c r="AO64" s="379"/>
    </row>
    <row r="65" spans="1:41" s="138" customFormat="1">
      <c r="A65" s="218"/>
      <c r="B65" s="251" t="s">
        <v>204</v>
      </c>
      <c r="C65" s="252">
        <v>131</v>
      </c>
      <c r="D65" s="253"/>
      <c r="F65" s="135"/>
      <c r="G65" s="341">
        <v>1.142E-3</v>
      </c>
      <c r="H65" s="342"/>
      <c r="I65" s="343">
        <v>6.6299999999999996E-4</v>
      </c>
      <c r="J65" s="344"/>
      <c r="K65" s="345"/>
      <c r="L65" s="341">
        <v>7.0100000000000002E-4</v>
      </c>
      <c r="M65" s="342"/>
      <c r="N65" s="343">
        <v>4.0000000000000002E-4</v>
      </c>
      <c r="O65" s="344"/>
      <c r="P65" s="345"/>
      <c r="Q65" s="341">
        <v>8.4400000000000002E-4</v>
      </c>
      <c r="R65" s="342"/>
      <c r="S65" s="343">
        <v>4.0000000000000002E-4</v>
      </c>
      <c r="T65" s="344"/>
      <c r="U65" s="345"/>
      <c r="V65" s="341">
        <v>5.7899999999999998E-4</v>
      </c>
      <c r="W65" s="342"/>
      <c r="X65" s="343">
        <v>4.0000000000000002E-4</v>
      </c>
      <c r="Y65" s="344"/>
      <c r="Z65" s="345"/>
      <c r="AA65" s="341"/>
      <c r="AB65" s="342"/>
      <c r="AC65" s="343"/>
      <c r="AD65" s="344"/>
      <c r="AE65" s="345"/>
      <c r="AF65" s="341">
        <v>4.6900000000000002E-4</v>
      </c>
      <c r="AG65" s="342"/>
      <c r="AH65" s="343">
        <v>4.0000000000000002E-4</v>
      </c>
      <c r="AJ65" s="383"/>
      <c r="AK65" s="383"/>
      <c r="AL65" s="383"/>
      <c r="AM65" s="381"/>
      <c r="AN65" s="380"/>
      <c r="AO65" s="379"/>
    </row>
    <row r="66" spans="1:41" s="138" customFormat="1">
      <c r="A66" s="218"/>
      <c r="B66" s="251" t="s">
        <v>650</v>
      </c>
      <c r="C66" s="252">
        <v>132</v>
      </c>
      <c r="D66" s="253"/>
      <c r="F66" s="135"/>
      <c r="G66" s="341">
        <v>2.313E-3</v>
      </c>
      <c r="H66" s="342"/>
      <c r="I66" s="343">
        <v>1.3420000000000001E-3</v>
      </c>
      <c r="J66" s="344"/>
      <c r="K66" s="345"/>
      <c r="L66" s="341">
        <v>7.0100000000000002E-4</v>
      </c>
      <c r="M66" s="342"/>
      <c r="N66" s="343">
        <v>4.0000000000000002E-4</v>
      </c>
      <c r="O66" s="344"/>
      <c r="P66" s="345"/>
      <c r="Q66" s="341">
        <v>8.4400000000000002E-4</v>
      </c>
      <c r="R66" s="342"/>
      <c r="S66" s="343">
        <v>4.0000000000000002E-4</v>
      </c>
      <c r="T66" s="344"/>
      <c r="U66" s="345"/>
      <c r="V66" s="341">
        <v>5.7899999999999998E-4</v>
      </c>
      <c r="W66" s="342"/>
      <c r="X66" s="343">
        <v>4.0000000000000002E-4</v>
      </c>
      <c r="Y66" s="344"/>
      <c r="Z66" s="345"/>
      <c r="AA66" s="341"/>
      <c r="AB66" s="342"/>
      <c r="AC66" s="343"/>
      <c r="AD66" s="344"/>
      <c r="AE66" s="345"/>
      <c r="AF66" s="341">
        <v>4.6900000000000002E-4</v>
      </c>
      <c r="AG66" s="342"/>
      <c r="AH66" s="343">
        <v>4.0000000000000002E-4</v>
      </c>
      <c r="AJ66" s="383"/>
      <c r="AK66" s="383"/>
      <c r="AL66" s="383"/>
      <c r="AM66" s="381"/>
      <c r="AN66" s="380"/>
      <c r="AO66" s="379"/>
    </row>
    <row r="67" spans="1:41" s="138" customFormat="1">
      <c r="A67" s="218"/>
      <c r="B67" s="251" t="s">
        <v>205</v>
      </c>
      <c r="C67" s="252">
        <v>137</v>
      </c>
      <c r="D67" s="253"/>
      <c r="F67" s="135"/>
      <c r="G67" s="341">
        <v>1.8787000000000002E-2</v>
      </c>
      <c r="H67" s="342"/>
      <c r="I67" s="343">
        <v>1.0902999999999999E-2</v>
      </c>
      <c r="J67" s="344"/>
      <c r="K67" s="345"/>
      <c r="L67" s="341">
        <v>7.0100000000000002E-4</v>
      </c>
      <c r="M67" s="342"/>
      <c r="N67" s="343">
        <v>4.0000000000000002E-4</v>
      </c>
      <c r="O67" s="344"/>
      <c r="P67" s="345"/>
      <c r="Q67" s="341">
        <v>8.4400000000000002E-4</v>
      </c>
      <c r="R67" s="342"/>
      <c r="S67" s="343">
        <v>4.0000000000000002E-4</v>
      </c>
      <c r="T67" s="344"/>
      <c r="U67" s="345"/>
      <c r="V67" s="341">
        <v>5.7899999999999998E-4</v>
      </c>
      <c r="W67" s="342"/>
      <c r="X67" s="343">
        <v>4.0000000000000002E-4</v>
      </c>
      <c r="Y67" s="344"/>
      <c r="Z67" s="345"/>
      <c r="AA67" s="341"/>
      <c r="AB67" s="342"/>
      <c r="AC67" s="343"/>
      <c r="AD67" s="344"/>
      <c r="AE67" s="345"/>
      <c r="AF67" s="341">
        <v>4.6900000000000002E-4</v>
      </c>
      <c r="AG67" s="342"/>
      <c r="AH67" s="343">
        <v>4.0000000000000002E-4</v>
      </c>
      <c r="AJ67" s="383"/>
      <c r="AK67" s="383"/>
      <c r="AL67" s="383"/>
      <c r="AM67" s="381"/>
      <c r="AN67" s="380"/>
      <c r="AO67" s="379"/>
    </row>
    <row r="68" spans="1:41" s="138" customFormat="1">
      <c r="A68" s="218"/>
      <c r="B68" s="251" t="s">
        <v>206</v>
      </c>
      <c r="C68" s="252">
        <v>139</v>
      </c>
      <c r="D68" s="253"/>
      <c r="F68" s="135"/>
      <c r="G68" s="341">
        <v>2.0439999999999998E-3</v>
      </c>
      <c r="H68" s="342"/>
      <c r="I68" s="343">
        <v>1.186E-3</v>
      </c>
      <c r="J68" s="344"/>
      <c r="K68" s="345"/>
      <c r="L68" s="341">
        <v>7.0100000000000002E-4</v>
      </c>
      <c r="M68" s="342"/>
      <c r="N68" s="343">
        <v>4.0000000000000002E-4</v>
      </c>
      <c r="O68" s="344"/>
      <c r="P68" s="345"/>
      <c r="Q68" s="341">
        <v>8.4400000000000002E-4</v>
      </c>
      <c r="R68" s="342"/>
      <c r="S68" s="343">
        <v>4.0000000000000002E-4</v>
      </c>
      <c r="T68" s="344"/>
      <c r="U68" s="345"/>
      <c r="V68" s="341">
        <v>5.7899999999999998E-4</v>
      </c>
      <c r="W68" s="342"/>
      <c r="X68" s="343">
        <v>4.0000000000000002E-4</v>
      </c>
      <c r="Y68" s="344"/>
      <c r="Z68" s="345"/>
      <c r="AA68" s="341"/>
      <c r="AB68" s="342"/>
      <c r="AC68" s="343"/>
      <c r="AD68" s="344"/>
      <c r="AE68" s="345"/>
      <c r="AF68" s="341">
        <v>4.6900000000000002E-4</v>
      </c>
      <c r="AG68" s="342"/>
      <c r="AH68" s="343">
        <v>4.0000000000000002E-4</v>
      </c>
      <c r="AJ68" s="383"/>
      <c r="AK68" s="383"/>
      <c r="AL68" s="383"/>
      <c r="AM68" s="381"/>
      <c r="AN68" s="380"/>
      <c r="AO68" s="379"/>
    </row>
    <row r="69" spans="1:41" s="138" customFormat="1">
      <c r="A69" s="218"/>
      <c r="B69" s="251" t="s">
        <v>207</v>
      </c>
      <c r="C69" s="252">
        <v>142</v>
      </c>
      <c r="D69" s="253"/>
      <c r="F69" s="135"/>
      <c r="G69" s="341">
        <v>0.14490400000000001</v>
      </c>
      <c r="H69" s="342"/>
      <c r="I69" s="343">
        <v>8.4097000000000005E-2</v>
      </c>
      <c r="J69" s="344"/>
      <c r="K69" s="345"/>
      <c r="L69" s="341">
        <v>1.0387550000000001</v>
      </c>
      <c r="M69" s="342"/>
      <c r="N69" s="343">
        <v>0.59256799999999998</v>
      </c>
      <c r="O69" s="344"/>
      <c r="P69" s="345"/>
      <c r="Q69" s="341">
        <v>1.4256E-2</v>
      </c>
      <c r="R69" s="342"/>
      <c r="S69" s="343">
        <v>6.7590000000000003E-3</v>
      </c>
      <c r="T69" s="344"/>
      <c r="U69" s="345"/>
      <c r="V69" s="341">
        <v>0.15154799999999999</v>
      </c>
      <c r="W69" s="342"/>
      <c r="X69" s="343">
        <v>0.10462299999999999</v>
      </c>
      <c r="Y69" s="344"/>
      <c r="Z69" s="345"/>
      <c r="AA69" s="341"/>
      <c r="AB69" s="342"/>
      <c r="AC69" s="343"/>
      <c r="AD69" s="344"/>
      <c r="AE69" s="345"/>
      <c r="AF69" s="341">
        <v>2.9087999999999999E-2</v>
      </c>
      <c r="AG69" s="342"/>
      <c r="AH69" s="343">
        <v>2.4816999999999999E-2</v>
      </c>
      <c r="AJ69" s="383"/>
      <c r="AK69" s="383"/>
      <c r="AL69" s="383"/>
      <c r="AM69" s="381"/>
      <c r="AN69" s="380"/>
      <c r="AO69" s="379"/>
    </row>
    <row r="70" spans="1:41" s="138" customFormat="1">
      <c r="A70" s="218"/>
      <c r="B70" s="251" t="s">
        <v>209</v>
      </c>
      <c r="C70" s="252">
        <v>146</v>
      </c>
      <c r="D70" s="253"/>
      <c r="F70" s="135"/>
      <c r="G70" s="341">
        <v>1.1453E-2</v>
      </c>
      <c r="H70" s="342"/>
      <c r="I70" s="343">
        <v>6.6470000000000001E-3</v>
      </c>
      <c r="J70" s="344"/>
      <c r="K70" s="345"/>
      <c r="L70" s="341">
        <v>9.2230000000000003E-3</v>
      </c>
      <c r="M70" s="342"/>
      <c r="N70" s="343">
        <v>5.2610000000000001E-3</v>
      </c>
      <c r="O70" s="344"/>
      <c r="P70" s="345"/>
      <c r="Q70" s="341">
        <v>5.5905999999999997E-2</v>
      </c>
      <c r="R70" s="342"/>
      <c r="S70" s="343">
        <v>2.6504E-2</v>
      </c>
      <c r="T70" s="344"/>
      <c r="U70" s="345"/>
      <c r="V70" s="341">
        <v>3.6436999999999997E-2</v>
      </c>
      <c r="W70" s="342"/>
      <c r="X70" s="343">
        <v>2.5155E-2</v>
      </c>
      <c r="Y70" s="344"/>
      <c r="Z70" s="345"/>
      <c r="AA70" s="341"/>
      <c r="AB70" s="342"/>
      <c r="AC70" s="343"/>
      <c r="AD70" s="344"/>
      <c r="AE70" s="345"/>
      <c r="AF70" s="341">
        <v>7.0899999999999999E-4</v>
      </c>
      <c r="AG70" s="342"/>
      <c r="AH70" s="343">
        <v>6.0499999999999996E-4</v>
      </c>
      <c r="AJ70" s="383"/>
      <c r="AK70" s="383"/>
      <c r="AL70" s="383"/>
      <c r="AM70" s="381"/>
      <c r="AN70" s="380"/>
      <c r="AO70" s="379"/>
    </row>
    <row r="71" spans="1:41" s="138" customFormat="1">
      <c r="A71" s="218"/>
      <c r="B71" s="251" t="s">
        <v>614</v>
      </c>
      <c r="C71" s="252">
        <v>149</v>
      </c>
      <c r="D71" s="253"/>
      <c r="F71" s="135"/>
      <c r="G71" s="341">
        <v>6.8900000000000005E-4</v>
      </c>
      <c r="H71" s="342"/>
      <c r="I71" s="343">
        <v>4.0000000000000002E-4</v>
      </c>
      <c r="J71" s="344"/>
      <c r="K71" s="345"/>
      <c r="L71" s="341">
        <v>7.0100000000000002E-4</v>
      </c>
      <c r="M71" s="342"/>
      <c r="N71" s="343">
        <v>4.0000000000000002E-4</v>
      </c>
      <c r="O71" s="344"/>
      <c r="P71" s="345"/>
      <c r="Q71" s="341">
        <v>8.4400000000000002E-4</v>
      </c>
      <c r="R71" s="342"/>
      <c r="S71" s="343">
        <v>4.0000000000000002E-4</v>
      </c>
      <c r="T71" s="344"/>
      <c r="U71" s="345"/>
      <c r="V71" s="341">
        <v>5.7899999999999998E-4</v>
      </c>
      <c r="W71" s="342"/>
      <c r="X71" s="343">
        <v>4.0000000000000002E-4</v>
      </c>
      <c r="Y71" s="344"/>
      <c r="Z71" s="345"/>
      <c r="AA71" s="341"/>
      <c r="AB71" s="342"/>
      <c r="AC71" s="343"/>
      <c r="AD71" s="344"/>
      <c r="AE71" s="345"/>
      <c r="AF71" s="341">
        <v>4.6900000000000002E-4</v>
      </c>
      <c r="AG71" s="342"/>
      <c r="AH71" s="343">
        <v>4.0000000000000002E-4</v>
      </c>
      <c r="AJ71" s="383"/>
      <c r="AK71" s="383"/>
      <c r="AL71" s="383"/>
      <c r="AM71" s="381"/>
      <c r="AN71" s="380"/>
      <c r="AO71" s="379"/>
    </row>
    <row r="72" spans="1:41" s="138" customFormat="1">
      <c r="A72" s="218"/>
      <c r="B72" s="251" t="s">
        <v>129</v>
      </c>
      <c r="C72" s="252">
        <v>150</v>
      </c>
      <c r="D72" s="253">
        <v>157</v>
      </c>
      <c r="F72" s="135"/>
      <c r="G72" s="341"/>
      <c r="H72" s="342"/>
      <c r="I72" s="343" t="s">
        <v>128</v>
      </c>
      <c r="J72" s="344"/>
      <c r="K72" s="345"/>
      <c r="L72" s="341"/>
      <c r="M72" s="342"/>
      <c r="N72" s="343" t="s">
        <v>128</v>
      </c>
      <c r="O72" s="344"/>
      <c r="P72" s="345"/>
      <c r="Q72" s="341"/>
      <c r="R72" s="342"/>
      <c r="S72" s="343" t="s">
        <v>128</v>
      </c>
      <c r="T72" s="344"/>
      <c r="U72" s="345"/>
      <c r="V72" s="341"/>
      <c r="W72" s="342"/>
      <c r="X72" s="343" t="s">
        <v>128</v>
      </c>
      <c r="Y72" s="344"/>
      <c r="Z72" s="345"/>
      <c r="AA72" s="341"/>
      <c r="AB72" s="342"/>
      <c r="AC72" s="343" t="s">
        <v>128</v>
      </c>
      <c r="AD72" s="344"/>
      <c r="AE72" s="345"/>
      <c r="AF72" s="341"/>
      <c r="AG72" s="342"/>
      <c r="AH72" s="343"/>
      <c r="AJ72" s="383"/>
      <c r="AK72" s="383"/>
      <c r="AL72" s="383"/>
      <c r="AM72" s="381"/>
      <c r="AN72" s="380"/>
      <c r="AO72" s="379"/>
    </row>
    <row r="73" spans="1:41" s="138" customFormat="1">
      <c r="A73" s="218"/>
      <c r="B73" s="251" t="s">
        <v>211</v>
      </c>
      <c r="C73" s="252">
        <v>154</v>
      </c>
      <c r="D73" s="253"/>
      <c r="F73" s="135"/>
      <c r="G73" s="341">
        <v>1.5590000000000001E-3</v>
      </c>
      <c r="H73" s="342"/>
      <c r="I73" s="343">
        <v>9.0499999999999999E-4</v>
      </c>
      <c r="J73" s="344"/>
      <c r="K73" s="345"/>
      <c r="L73" s="341">
        <v>4.9456E-2</v>
      </c>
      <c r="M73" s="342"/>
      <c r="N73" s="343">
        <v>2.8212999999999998E-2</v>
      </c>
      <c r="O73" s="344"/>
      <c r="P73" s="345"/>
      <c r="Q73" s="341">
        <v>8.4400000000000002E-4</v>
      </c>
      <c r="R73" s="342"/>
      <c r="S73" s="343">
        <v>4.0000000000000002E-4</v>
      </c>
      <c r="T73" s="344"/>
      <c r="U73" s="345"/>
      <c r="V73" s="341">
        <v>5.7899999999999998E-4</v>
      </c>
      <c r="W73" s="342"/>
      <c r="X73" s="343">
        <v>4.0000000000000002E-4</v>
      </c>
      <c r="Y73" s="344"/>
      <c r="Z73" s="345"/>
      <c r="AA73" s="341"/>
      <c r="AB73" s="342"/>
      <c r="AC73" s="343"/>
      <c r="AD73" s="344"/>
      <c r="AE73" s="345"/>
      <c r="AF73" s="341">
        <v>4.6900000000000002E-4</v>
      </c>
      <c r="AG73" s="342"/>
      <c r="AH73" s="343">
        <v>4.0000000000000002E-4</v>
      </c>
      <c r="AJ73" s="383"/>
      <c r="AK73" s="383"/>
      <c r="AL73" s="383"/>
      <c r="AM73" s="381"/>
      <c r="AN73" s="380"/>
      <c r="AO73" s="379"/>
    </row>
    <row r="74" spans="1:41" s="138" customFormat="1">
      <c r="A74" s="218"/>
      <c r="B74" s="251" t="s">
        <v>212</v>
      </c>
      <c r="C74" s="252">
        <v>155</v>
      </c>
      <c r="D74" s="253"/>
      <c r="F74" s="135"/>
      <c r="G74" s="341">
        <v>6.8900000000000005E-4</v>
      </c>
      <c r="H74" s="342"/>
      <c r="I74" s="343">
        <v>4.0000000000000002E-4</v>
      </c>
      <c r="J74" s="344"/>
      <c r="K74" s="345"/>
      <c r="L74" s="341">
        <v>7.0100000000000002E-4</v>
      </c>
      <c r="M74" s="342"/>
      <c r="N74" s="343">
        <v>4.0000000000000002E-4</v>
      </c>
      <c r="O74" s="344"/>
      <c r="P74" s="345"/>
      <c r="Q74" s="341">
        <v>8.4400000000000002E-4</v>
      </c>
      <c r="R74" s="342"/>
      <c r="S74" s="343">
        <v>4.0000000000000002E-4</v>
      </c>
      <c r="T74" s="344"/>
      <c r="U74" s="345"/>
      <c r="V74" s="341">
        <v>5.7899999999999998E-4</v>
      </c>
      <c r="W74" s="342"/>
      <c r="X74" s="343">
        <v>4.0000000000000002E-4</v>
      </c>
      <c r="Y74" s="344"/>
      <c r="Z74" s="345"/>
      <c r="AA74" s="341"/>
      <c r="AB74" s="342"/>
      <c r="AC74" s="343"/>
      <c r="AD74" s="344"/>
      <c r="AE74" s="345"/>
      <c r="AF74" s="341">
        <v>4.6900000000000002E-4</v>
      </c>
      <c r="AG74" s="342"/>
      <c r="AH74" s="343">
        <v>4.0000000000000002E-4</v>
      </c>
      <c r="AJ74" s="383"/>
      <c r="AK74" s="383"/>
      <c r="AL74" s="383"/>
      <c r="AM74" s="381"/>
      <c r="AN74" s="380"/>
      <c r="AO74" s="379"/>
    </row>
    <row r="75" spans="1:41" s="138" customFormat="1">
      <c r="A75" s="218"/>
      <c r="B75" s="251" t="s">
        <v>214</v>
      </c>
      <c r="C75" s="252">
        <v>157</v>
      </c>
      <c r="D75" s="253"/>
      <c r="F75" s="135"/>
      <c r="G75" s="341">
        <v>0.38644099999999998</v>
      </c>
      <c r="H75" s="342"/>
      <c r="I75" s="343">
        <v>0.224277</v>
      </c>
      <c r="J75" s="344"/>
      <c r="K75" s="345"/>
      <c r="L75" s="341">
        <v>0.21318400000000001</v>
      </c>
      <c r="M75" s="342"/>
      <c r="N75" s="343">
        <v>0.121613</v>
      </c>
      <c r="O75" s="344"/>
      <c r="P75" s="345"/>
      <c r="Q75" s="341">
        <v>1.471052</v>
      </c>
      <c r="R75" s="342"/>
      <c r="S75" s="343">
        <v>0.69740400000000002</v>
      </c>
      <c r="T75" s="344"/>
      <c r="U75" s="345"/>
      <c r="V75" s="341">
        <v>0.30831500000000001</v>
      </c>
      <c r="W75" s="342"/>
      <c r="X75" s="343">
        <v>0.21284800000000001</v>
      </c>
      <c r="Y75" s="344"/>
      <c r="Z75" s="345"/>
      <c r="AA75" s="341">
        <v>0.68342400000000003</v>
      </c>
      <c r="AB75" s="342"/>
      <c r="AC75" s="343">
        <v>0.59176799999999996</v>
      </c>
      <c r="AD75" s="344"/>
      <c r="AE75" s="345"/>
      <c r="AF75" s="341">
        <v>0.15012600000000001</v>
      </c>
      <c r="AG75" s="342"/>
      <c r="AH75" s="343">
        <v>0.128083</v>
      </c>
      <c r="AJ75" s="383"/>
      <c r="AK75" s="383"/>
      <c r="AL75" s="383"/>
      <c r="AM75" s="381"/>
      <c r="AN75" s="380"/>
      <c r="AO75" s="379"/>
    </row>
    <row r="76" spans="1:41" s="138" customFormat="1">
      <c r="A76" s="218"/>
      <c r="B76" s="251" t="s">
        <v>224</v>
      </c>
      <c r="C76" s="252">
        <v>185</v>
      </c>
      <c r="D76" s="253"/>
      <c r="F76" s="135"/>
      <c r="G76" s="341">
        <v>2.2324E-2</v>
      </c>
      <c r="H76" s="342"/>
      <c r="I76" s="343">
        <v>1.2956000000000001E-2</v>
      </c>
      <c r="J76" s="344"/>
      <c r="K76" s="345"/>
      <c r="L76" s="341">
        <v>0.558087</v>
      </c>
      <c r="M76" s="342"/>
      <c r="N76" s="343">
        <v>0.31836599999999998</v>
      </c>
      <c r="O76" s="344"/>
      <c r="P76" s="345"/>
      <c r="Q76" s="341">
        <v>3.5774E-2</v>
      </c>
      <c r="R76" s="342"/>
      <c r="S76" s="343">
        <v>1.6959999999999999E-2</v>
      </c>
      <c r="T76" s="344"/>
      <c r="U76" s="345"/>
      <c r="V76" s="341">
        <v>4.0462999999999999E-2</v>
      </c>
      <c r="W76" s="342"/>
      <c r="X76" s="343">
        <v>2.7934E-2</v>
      </c>
      <c r="Y76" s="344"/>
      <c r="Z76" s="345"/>
      <c r="AA76" s="341"/>
      <c r="AB76" s="342"/>
      <c r="AC76" s="343"/>
      <c r="AD76" s="344"/>
      <c r="AE76" s="345"/>
      <c r="AF76" s="341">
        <v>4.5640000000000003E-3</v>
      </c>
      <c r="AG76" s="342"/>
      <c r="AH76" s="343">
        <v>3.8939999999999999E-3</v>
      </c>
      <c r="AJ76" s="383"/>
      <c r="AK76" s="383"/>
      <c r="AL76" s="383"/>
      <c r="AM76" s="381"/>
      <c r="AN76" s="380"/>
      <c r="AO76" s="379"/>
    </row>
    <row r="77" spans="1:41" s="138" customFormat="1">
      <c r="A77" s="218"/>
      <c r="B77" s="251" t="s">
        <v>235</v>
      </c>
      <c r="C77" s="252">
        <v>209</v>
      </c>
      <c r="D77" s="253"/>
      <c r="F77" s="135"/>
      <c r="G77" s="341">
        <v>1.189246</v>
      </c>
      <c r="H77" s="342"/>
      <c r="I77" s="343">
        <v>0.69019699999999995</v>
      </c>
      <c r="J77" s="344"/>
      <c r="K77" s="345"/>
      <c r="L77" s="341">
        <v>4.1147000000000003E-2</v>
      </c>
      <c r="M77" s="342"/>
      <c r="N77" s="343">
        <v>2.3473000000000001E-2</v>
      </c>
      <c r="O77" s="344"/>
      <c r="P77" s="345"/>
      <c r="Q77" s="341">
        <v>0.43145</v>
      </c>
      <c r="R77" s="342"/>
      <c r="S77" s="343">
        <v>0.204544</v>
      </c>
      <c r="T77" s="344"/>
      <c r="U77" s="345"/>
      <c r="V77" s="341">
        <v>0.29524800000000001</v>
      </c>
      <c r="W77" s="342"/>
      <c r="X77" s="343">
        <v>0.20382700000000001</v>
      </c>
      <c r="Y77" s="344"/>
      <c r="Z77" s="345"/>
      <c r="AA77" s="341"/>
      <c r="AB77" s="342"/>
      <c r="AC77" s="343"/>
      <c r="AD77" s="344"/>
      <c r="AE77" s="345"/>
      <c r="AF77" s="341">
        <v>4.6900000000000002E-4</v>
      </c>
      <c r="AG77" s="342"/>
      <c r="AH77" s="343">
        <v>4.0000000000000002E-4</v>
      </c>
      <c r="AJ77" s="383"/>
      <c r="AK77" s="383"/>
      <c r="AL77" s="383"/>
      <c r="AM77" s="381"/>
      <c r="AN77" s="380"/>
      <c r="AO77" s="379"/>
    </row>
    <row r="78" spans="1:41" s="138" customFormat="1">
      <c r="A78" s="218"/>
      <c r="B78" s="251" t="s">
        <v>236</v>
      </c>
      <c r="C78" s="252">
        <v>211</v>
      </c>
      <c r="D78" s="253"/>
      <c r="F78" s="135"/>
      <c r="G78" s="341">
        <v>1.0595E-2</v>
      </c>
      <c r="H78" s="342"/>
      <c r="I78" s="343">
        <v>6.149E-3</v>
      </c>
      <c r="J78" s="344"/>
      <c r="K78" s="345"/>
      <c r="L78" s="341">
        <v>7.0100000000000002E-4</v>
      </c>
      <c r="M78" s="342"/>
      <c r="N78" s="343">
        <v>4.0000000000000002E-4</v>
      </c>
      <c r="O78" s="344"/>
      <c r="P78" s="345"/>
      <c r="Q78" s="341">
        <v>8.4400000000000002E-4</v>
      </c>
      <c r="R78" s="342"/>
      <c r="S78" s="343">
        <v>4.0000000000000002E-4</v>
      </c>
      <c r="T78" s="344"/>
      <c r="U78" s="345"/>
      <c r="V78" s="341">
        <v>5.7899999999999998E-4</v>
      </c>
      <c r="W78" s="342"/>
      <c r="X78" s="343">
        <v>4.0000000000000002E-4</v>
      </c>
      <c r="Y78" s="344"/>
      <c r="Z78" s="345"/>
      <c r="AA78" s="341"/>
      <c r="AB78" s="342"/>
      <c r="AC78" s="343"/>
      <c r="AD78" s="344"/>
      <c r="AE78" s="345"/>
      <c r="AF78" s="341">
        <v>4.6900000000000002E-4</v>
      </c>
      <c r="AG78" s="342"/>
      <c r="AH78" s="343">
        <v>4.0000000000000002E-4</v>
      </c>
      <c r="AJ78" s="383"/>
      <c r="AK78" s="383"/>
      <c r="AL78" s="383"/>
      <c r="AM78" s="381"/>
      <c r="AN78" s="380"/>
      <c r="AO78" s="379"/>
    </row>
    <row r="79" spans="1:41" s="138" customFormat="1">
      <c r="A79" s="218"/>
      <c r="B79" s="251" t="s">
        <v>438</v>
      </c>
      <c r="C79" s="252">
        <v>222</v>
      </c>
      <c r="D79" s="253"/>
      <c r="F79" s="135"/>
      <c r="G79" s="341">
        <v>4.5494E-2</v>
      </c>
      <c r="H79" s="342"/>
      <c r="I79" s="343">
        <v>2.6402999999999999E-2</v>
      </c>
      <c r="J79" s="344"/>
      <c r="K79" s="345"/>
      <c r="L79" s="341">
        <v>7.0100000000000002E-4</v>
      </c>
      <c r="M79" s="342"/>
      <c r="N79" s="343">
        <v>4.0000000000000002E-4</v>
      </c>
      <c r="O79" s="344"/>
      <c r="P79" s="345"/>
      <c r="Q79" s="341">
        <v>8.4400000000000002E-4</v>
      </c>
      <c r="R79" s="342"/>
      <c r="S79" s="343">
        <v>4.0000000000000002E-4</v>
      </c>
      <c r="T79" s="344"/>
      <c r="U79" s="345"/>
      <c r="V79" s="341">
        <v>6.8329999999999997E-3</v>
      </c>
      <c r="W79" s="342"/>
      <c r="X79" s="343">
        <v>4.7169999999999998E-3</v>
      </c>
      <c r="Y79" s="344"/>
      <c r="Z79" s="345"/>
      <c r="AA79" s="341"/>
      <c r="AB79" s="342"/>
      <c r="AC79" s="343"/>
      <c r="AD79" s="344"/>
      <c r="AE79" s="345"/>
      <c r="AF79" s="341">
        <v>4.6900000000000002E-4</v>
      </c>
      <c r="AG79" s="342"/>
      <c r="AH79" s="343">
        <v>4.0000000000000002E-4</v>
      </c>
      <c r="AJ79" s="383"/>
      <c r="AK79" s="383"/>
      <c r="AL79" s="383"/>
      <c r="AM79" s="381"/>
      <c r="AN79" s="380"/>
      <c r="AO79" s="379"/>
    </row>
    <row r="80" spans="1:41" s="138" customFormat="1">
      <c r="A80" s="218"/>
      <c r="B80" s="251" t="s">
        <v>240</v>
      </c>
      <c r="C80" s="252">
        <v>232</v>
      </c>
      <c r="D80" s="253"/>
      <c r="F80" s="135"/>
      <c r="G80" s="341">
        <v>3.3797000000000001E-2</v>
      </c>
      <c r="H80" s="342"/>
      <c r="I80" s="343">
        <v>1.9615E-2</v>
      </c>
      <c r="J80" s="344"/>
      <c r="K80" s="345"/>
      <c r="L80" s="341">
        <v>7.0100000000000002E-4</v>
      </c>
      <c r="M80" s="342"/>
      <c r="N80" s="343">
        <v>4.0000000000000002E-4</v>
      </c>
      <c r="O80" s="344"/>
      <c r="P80" s="345"/>
      <c r="Q80" s="341">
        <v>8.4400000000000002E-4</v>
      </c>
      <c r="R80" s="342"/>
      <c r="S80" s="343">
        <v>4.0000000000000002E-4</v>
      </c>
      <c r="T80" s="344"/>
      <c r="U80" s="345"/>
      <c r="V80" s="341">
        <v>5.7899999999999998E-4</v>
      </c>
      <c r="W80" s="342"/>
      <c r="X80" s="343">
        <v>4.0000000000000002E-4</v>
      </c>
      <c r="Y80" s="344"/>
      <c r="Z80" s="345"/>
      <c r="AA80" s="341"/>
      <c r="AB80" s="342"/>
      <c r="AC80" s="343"/>
      <c r="AD80" s="344"/>
      <c r="AE80" s="345"/>
      <c r="AF80" s="341">
        <v>1.8860000000000001E-3</v>
      </c>
      <c r="AG80" s="342"/>
      <c r="AH80" s="343">
        <v>1.609E-3</v>
      </c>
      <c r="AJ80" s="383"/>
      <c r="AK80" s="383"/>
      <c r="AL80" s="383"/>
      <c r="AM80" s="381"/>
      <c r="AN80" s="380"/>
      <c r="AO80" s="379"/>
    </row>
    <row r="81" spans="1:41" s="138" customFormat="1">
      <c r="A81" s="218"/>
      <c r="B81" s="251" t="s">
        <v>243</v>
      </c>
      <c r="C81" s="252">
        <v>256</v>
      </c>
      <c r="D81" s="253"/>
      <c r="F81" s="135"/>
      <c r="G81" s="341">
        <v>0.110121</v>
      </c>
      <c r="H81" s="342"/>
      <c r="I81" s="343">
        <v>6.3909999999999995E-2</v>
      </c>
      <c r="J81" s="344"/>
      <c r="K81" s="345"/>
      <c r="L81" s="341">
        <v>3.7908999999999998E-2</v>
      </c>
      <c r="M81" s="342"/>
      <c r="N81" s="343">
        <v>2.1625999999999999E-2</v>
      </c>
      <c r="O81" s="344"/>
      <c r="P81" s="345"/>
      <c r="Q81" s="341">
        <v>0.91247900000000004</v>
      </c>
      <c r="R81" s="342"/>
      <c r="S81" s="343">
        <v>0.43259300000000001</v>
      </c>
      <c r="T81" s="344"/>
      <c r="U81" s="345"/>
      <c r="V81" s="341">
        <v>5.0769000000000002E-2</v>
      </c>
      <c r="W81" s="342"/>
      <c r="X81" s="343">
        <v>3.5048999999999997E-2</v>
      </c>
      <c r="Y81" s="344"/>
      <c r="Z81" s="345"/>
      <c r="AA81" s="341"/>
      <c r="AB81" s="342"/>
      <c r="AC81" s="343"/>
      <c r="AD81" s="344"/>
      <c r="AE81" s="345"/>
      <c r="AF81" s="341">
        <v>3.4401000000000001E-2</v>
      </c>
      <c r="AG81" s="342"/>
      <c r="AH81" s="343">
        <v>2.9350000000000001E-2</v>
      </c>
      <c r="AJ81" s="383"/>
      <c r="AK81" s="383"/>
      <c r="AL81" s="383"/>
      <c r="AM81" s="381"/>
      <c r="AN81" s="380"/>
      <c r="AO81" s="379"/>
    </row>
    <row r="82" spans="1:41" s="138" customFormat="1">
      <c r="A82" s="218"/>
      <c r="B82" s="251" t="s">
        <v>244</v>
      </c>
      <c r="C82" s="252">
        <v>262</v>
      </c>
      <c r="D82" s="253"/>
      <c r="F82" s="135"/>
      <c r="G82" s="341">
        <v>2.1559409999999999</v>
      </c>
      <c r="H82" s="342"/>
      <c r="I82" s="343">
        <v>1.251234</v>
      </c>
      <c r="J82" s="344"/>
      <c r="K82" s="345"/>
      <c r="L82" s="341">
        <v>5.7429999999999998E-3</v>
      </c>
      <c r="M82" s="342"/>
      <c r="N82" s="343">
        <v>3.2759999999999998E-3</v>
      </c>
      <c r="O82" s="344"/>
      <c r="P82" s="345"/>
      <c r="Q82" s="341">
        <v>8.9052999999999993E-2</v>
      </c>
      <c r="R82" s="342"/>
      <c r="S82" s="343">
        <v>4.2219E-2</v>
      </c>
      <c r="T82" s="344"/>
      <c r="U82" s="345"/>
      <c r="V82" s="341">
        <v>0.89706300000000005</v>
      </c>
      <c r="W82" s="342"/>
      <c r="X82" s="343">
        <v>0.61929599999999996</v>
      </c>
      <c r="Y82" s="344"/>
      <c r="Z82" s="345"/>
      <c r="AA82" s="341"/>
      <c r="AB82" s="342"/>
      <c r="AC82" s="343"/>
      <c r="AD82" s="344"/>
      <c r="AE82" s="345"/>
      <c r="AF82" s="341">
        <v>3.5049999999999999E-3</v>
      </c>
      <c r="AG82" s="342"/>
      <c r="AH82" s="343">
        <v>2.99E-3</v>
      </c>
      <c r="AJ82" s="383"/>
      <c r="AK82" s="383"/>
      <c r="AL82" s="383"/>
      <c r="AM82" s="381"/>
      <c r="AN82" s="380"/>
      <c r="AO82" s="379"/>
    </row>
    <row r="83" spans="1:41" s="138" customFormat="1">
      <c r="A83" s="218"/>
      <c r="B83" s="251" t="s">
        <v>260</v>
      </c>
      <c r="C83" s="252">
        <v>424</v>
      </c>
      <c r="D83" s="253"/>
      <c r="F83" s="135"/>
      <c r="G83" s="341">
        <v>6.8900000000000005E-4</v>
      </c>
      <c r="H83" s="342"/>
      <c r="I83" s="343">
        <v>4.0000000000000002E-4</v>
      </c>
      <c r="J83" s="344"/>
      <c r="K83" s="345"/>
      <c r="L83" s="341">
        <v>7.0100000000000002E-4</v>
      </c>
      <c r="M83" s="342"/>
      <c r="N83" s="343">
        <v>4.0000000000000002E-4</v>
      </c>
      <c r="O83" s="344"/>
      <c r="P83" s="345"/>
      <c r="Q83" s="341">
        <v>8.4400000000000002E-4</v>
      </c>
      <c r="R83" s="342"/>
      <c r="S83" s="343">
        <v>4.0000000000000002E-4</v>
      </c>
      <c r="T83" s="344"/>
      <c r="U83" s="345"/>
      <c r="V83" s="341">
        <v>5.7899999999999998E-4</v>
      </c>
      <c r="W83" s="342"/>
      <c r="X83" s="343">
        <v>4.0000000000000002E-4</v>
      </c>
      <c r="Y83" s="344"/>
      <c r="Z83" s="345"/>
      <c r="AA83" s="341"/>
      <c r="AB83" s="342"/>
      <c r="AC83" s="343"/>
      <c r="AD83" s="344"/>
      <c r="AE83" s="345"/>
      <c r="AF83" s="341">
        <v>4.6900000000000002E-4</v>
      </c>
      <c r="AG83" s="342"/>
      <c r="AH83" s="343">
        <v>4.0000000000000002E-4</v>
      </c>
      <c r="AJ83" s="383"/>
      <c r="AK83" s="383"/>
      <c r="AL83" s="383"/>
      <c r="AM83" s="381"/>
      <c r="AN83" s="380"/>
      <c r="AO83" s="379"/>
    </row>
    <row r="84" spans="1:41" s="138" customFormat="1">
      <c r="A84" s="218"/>
      <c r="B84" s="251" t="s">
        <v>261</v>
      </c>
      <c r="C84" s="252">
        <v>490</v>
      </c>
      <c r="D84" s="253"/>
      <c r="F84" s="135"/>
      <c r="G84" s="341">
        <v>0.14028399999999999</v>
      </c>
      <c r="H84" s="342"/>
      <c r="I84" s="343">
        <v>8.1416000000000002E-2</v>
      </c>
      <c r="J84" s="344"/>
      <c r="K84" s="345"/>
      <c r="L84" s="341">
        <v>3.0886E-2</v>
      </c>
      <c r="M84" s="342"/>
      <c r="N84" s="343">
        <v>1.7618999999999999E-2</v>
      </c>
      <c r="O84" s="344"/>
      <c r="P84" s="345"/>
      <c r="Q84" s="341">
        <v>1.6869999999999999E-3</v>
      </c>
      <c r="R84" s="342"/>
      <c r="S84" s="343">
        <v>8.0000000000000004E-4</v>
      </c>
      <c r="T84" s="344"/>
      <c r="U84" s="345"/>
      <c r="V84" s="341">
        <v>2.8697E-2</v>
      </c>
      <c r="W84" s="342"/>
      <c r="X84" s="343">
        <v>1.9810999999999999E-2</v>
      </c>
      <c r="Y84" s="344"/>
      <c r="Z84" s="345"/>
      <c r="AA84" s="341"/>
      <c r="AB84" s="342"/>
      <c r="AC84" s="343"/>
      <c r="AD84" s="344"/>
      <c r="AE84" s="345"/>
      <c r="AF84" s="341">
        <v>9.3999999999999997E-4</v>
      </c>
      <c r="AG84" s="342"/>
      <c r="AH84" s="343">
        <v>8.0199999999999998E-4</v>
      </c>
      <c r="AJ84" s="383"/>
      <c r="AK84" s="383"/>
      <c r="AL84" s="383"/>
      <c r="AM84" s="381"/>
      <c r="AN84" s="380"/>
      <c r="AO84" s="379"/>
    </row>
    <row r="85" spans="1:41" s="138" customFormat="1">
      <c r="A85" s="218"/>
      <c r="B85" s="251" t="s">
        <v>262</v>
      </c>
      <c r="C85" s="252">
        <v>500</v>
      </c>
      <c r="D85" s="253"/>
      <c r="F85" s="135"/>
      <c r="G85" s="341">
        <v>24.724504</v>
      </c>
      <c r="H85" s="342"/>
      <c r="I85" s="343">
        <v>14.34925</v>
      </c>
      <c r="J85" s="344"/>
      <c r="K85" s="345"/>
      <c r="L85" s="341">
        <v>25.321805999999999</v>
      </c>
      <c r="M85" s="342"/>
      <c r="N85" s="343">
        <v>14.445069999999999</v>
      </c>
      <c r="O85" s="344"/>
      <c r="P85" s="345"/>
      <c r="Q85" s="341">
        <v>36.021267999999999</v>
      </c>
      <c r="R85" s="342"/>
      <c r="S85" s="343">
        <v>17.077159000000002</v>
      </c>
      <c r="T85" s="344"/>
      <c r="U85" s="345"/>
      <c r="V85" s="341">
        <v>13.650114</v>
      </c>
      <c r="W85" s="342"/>
      <c r="X85" s="343">
        <v>9.423489</v>
      </c>
      <c r="Y85" s="344"/>
      <c r="Z85" s="345"/>
      <c r="AA85" s="341">
        <v>4.8040209999999997</v>
      </c>
      <c r="AB85" s="342"/>
      <c r="AC85" s="343">
        <v>4.1597369999999998</v>
      </c>
      <c r="AD85" s="344"/>
      <c r="AE85" s="345"/>
      <c r="AF85" s="341">
        <v>4.7836429999999996</v>
      </c>
      <c r="AG85" s="342"/>
      <c r="AH85" s="343">
        <v>4.0812410000000003</v>
      </c>
      <c r="AJ85" s="383"/>
      <c r="AK85" s="383"/>
      <c r="AL85" s="383"/>
      <c r="AM85" s="381"/>
      <c r="AN85" s="380"/>
      <c r="AO85" s="379"/>
    </row>
    <row r="86" spans="1:41" s="138" customFormat="1">
      <c r="A86" s="218"/>
      <c r="B86" s="251" t="s">
        <v>263</v>
      </c>
      <c r="C86" s="252">
        <v>568</v>
      </c>
      <c r="D86" s="253"/>
      <c r="F86" s="135"/>
      <c r="G86" s="341">
        <v>0.91698599999999997</v>
      </c>
      <c r="H86" s="342"/>
      <c r="I86" s="343">
        <v>0.53218699999999997</v>
      </c>
      <c r="J86" s="344"/>
      <c r="K86" s="345"/>
      <c r="L86" s="341">
        <v>0.97344200000000003</v>
      </c>
      <c r="M86" s="342"/>
      <c r="N86" s="343">
        <v>0.55530900000000005</v>
      </c>
      <c r="O86" s="344"/>
      <c r="P86" s="345"/>
      <c r="Q86" s="341">
        <v>1.1639170000000001</v>
      </c>
      <c r="R86" s="342"/>
      <c r="S86" s="343">
        <v>0.55179599999999995</v>
      </c>
      <c r="T86" s="344"/>
      <c r="U86" s="345"/>
      <c r="V86" s="341">
        <v>0.49818899999999999</v>
      </c>
      <c r="W86" s="342"/>
      <c r="X86" s="343">
        <v>0.34393000000000001</v>
      </c>
      <c r="Y86" s="344"/>
      <c r="Z86" s="345"/>
      <c r="AA86" s="341">
        <v>0.124739</v>
      </c>
      <c r="AB86" s="342"/>
      <c r="AC86" s="343">
        <v>0.10800999999999999</v>
      </c>
      <c r="AD86" s="344"/>
      <c r="AE86" s="345"/>
      <c r="AF86" s="341">
        <v>0.13390299999999999</v>
      </c>
      <c r="AG86" s="342"/>
      <c r="AH86" s="343">
        <v>0.114241</v>
      </c>
      <c r="AJ86" s="383"/>
      <c r="AK86" s="383"/>
      <c r="AL86" s="383"/>
      <c r="AM86" s="381"/>
      <c r="AN86" s="380"/>
      <c r="AO86" s="379"/>
    </row>
    <row r="87" spans="1:41" s="138" customFormat="1">
      <c r="A87" s="218"/>
      <c r="B87" s="251" t="s">
        <v>279</v>
      </c>
      <c r="C87" s="252">
        <v>742</v>
      </c>
      <c r="D87" s="253"/>
      <c r="F87" s="135"/>
      <c r="G87" s="341">
        <v>9.9883E-2</v>
      </c>
      <c r="H87" s="342"/>
      <c r="I87" s="343">
        <v>5.7969E-2</v>
      </c>
      <c r="J87" s="344"/>
      <c r="K87" s="345"/>
      <c r="L87" s="341">
        <v>4.6600000000000001E-3</v>
      </c>
      <c r="M87" s="342"/>
      <c r="N87" s="343">
        <v>2.6580000000000002E-3</v>
      </c>
      <c r="O87" s="344"/>
      <c r="P87" s="345"/>
      <c r="Q87" s="341">
        <v>8.4400000000000002E-4</v>
      </c>
      <c r="R87" s="342"/>
      <c r="S87" s="343">
        <v>4.0000000000000002E-4</v>
      </c>
      <c r="T87" s="344"/>
      <c r="U87" s="345"/>
      <c r="V87" s="341">
        <v>2.9080000000000002E-2</v>
      </c>
      <c r="W87" s="342"/>
      <c r="X87" s="343">
        <v>2.0076E-2</v>
      </c>
      <c r="Y87" s="344"/>
      <c r="Z87" s="345"/>
      <c r="AA87" s="341"/>
      <c r="AB87" s="342"/>
      <c r="AC87" s="343"/>
      <c r="AD87" s="344"/>
      <c r="AE87" s="345"/>
      <c r="AF87" s="341">
        <v>4.6900000000000002E-4</v>
      </c>
      <c r="AG87" s="342"/>
      <c r="AH87" s="343">
        <v>4.0000000000000002E-4</v>
      </c>
      <c r="AJ87" s="383"/>
      <c r="AK87" s="383"/>
      <c r="AL87" s="383"/>
      <c r="AM87" s="381"/>
      <c r="AN87" s="380"/>
      <c r="AO87" s="379"/>
    </row>
    <row r="88" spans="1:41" s="138" customFormat="1">
      <c r="A88" s="218"/>
      <c r="B88" s="251" t="s">
        <v>283</v>
      </c>
      <c r="C88" s="252">
        <v>766</v>
      </c>
      <c r="D88" s="253"/>
      <c r="F88" s="135"/>
      <c r="G88" s="341">
        <v>6.8900000000000005E-4</v>
      </c>
      <c r="H88" s="342"/>
      <c r="I88" s="343">
        <v>4.0000000000000002E-4</v>
      </c>
      <c r="J88" s="344"/>
      <c r="K88" s="345"/>
      <c r="L88" s="341">
        <v>7.0100000000000002E-4</v>
      </c>
      <c r="M88" s="342"/>
      <c r="N88" s="343">
        <v>4.0000000000000002E-4</v>
      </c>
      <c r="O88" s="344"/>
      <c r="P88" s="345"/>
      <c r="Q88" s="341">
        <v>8.4400000000000002E-4</v>
      </c>
      <c r="R88" s="342"/>
      <c r="S88" s="343">
        <v>4.0000000000000002E-4</v>
      </c>
      <c r="T88" s="344"/>
      <c r="U88" s="345"/>
      <c r="V88" s="341">
        <v>5.7899999999999998E-4</v>
      </c>
      <c r="W88" s="342"/>
      <c r="X88" s="343">
        <v>4.0000000000000002E-4</v>
      </c>
      <c r="Y88" s="344"/>
      <c r="Z88" s="345"/>
      <c r="AA88" s="341"/>
      <c r="AB88" s="342"/>
      <c r="AC88" s="343"/>
      <c r="AD88" s="344"/>
      <c r="AE88" s="345"/>
      <c r="AF88" s="341">
        <v>4.6900000000000002E-4</v>
      </c>
      <c r="AG88" s="342"/>
      <c r="AH88" s="343">
        <v>4.0000000000000002E-4</v>
      </c>
      <c r="AJ88" s="383"/>
      <c r="AK88" s="383"/>
      <c r="AL88" s="383"/>
      <c r="AM88" s="381"/>
      <c r="AN88" s="380"/>
      <c r="AO88" s="379"/>
    </row>
    <row r="89" spans="1:41" s="138" customFormat="1">
      <c r="A89" s="218"/>
      <c r="B89" s="251" t="s">
        <v>294</v>
      </c>
      <c r="C89" s="252">
        <v>801</v>
      </c>
      <c r="D89" s="253"/>
      <c r="F89" s="135"/>
      <c r="G89" s="341">
        <v>4.5975080000000004</v>
      </c>
      <c r="H89" s="342"/>
      <c r="I89" s="343">
        <v>2.6682350000000001</v>
      </c>
      <c r="J89" s="344"/>
      <c r="K89" s="345"/>
      <c r="L89" s="341">
        <v>17.751156000000002</v>
      </c>
      <c r="M89" s="342"/>
      <c r="N89" s="343">
        <v>10.126319000000001</v>
      </c>
      <c r="O89" s="344"/>
      <c r="P89" s="345"/>
      <c r="Q89" s="341">
        <v>4.5935360000000003</v>
      </c>
      <c r="R89" s="342"/>
      <c r="S89" s="343">
        <v>2.1777289999999998</v>
      </c>
      <c r="T89" s="344"/>
      <c r="U89" s="345"/>
      <c r="V89" s="341">
        <v>1.883068</v>
      </c>
      <c r="W89" s="342"/>
      <c r="X89" s="343">
        <v>1.2999940000000001</v>
      </c>
      <c r="Y89" s="344"/>
      <c r="Z89" s="345"/>
      <c r="AA89" s="341"/>
      <c r="AB89" s="342"/>
      <c r="AC89" s="343"/>
      <c r="AD89" s="344"/>
      <c r="AE89" s="345"/>
      <c r="AF89" s="341">
        <v>0.174848</v>
      </c>
      <c r="AG89" s="342"/>
      <c r="AH89" s="343">
        <v>0.149174</v>
      </c>
      <c r="AJ89" s="383"/>
      <c r="AK89" s="383"/>
      <c r="AL89" s="383"/>
      <c r="AM89" s="381"/>
      <c r="AN89" s="380"/>
      <c r="AO89" s="379"/>
    </row>
    <row r="90" spans="1:41" s="138" customFormat="1">
      <c r="A90" s="218"/>
      <c r="B90" s="251" t="s">
        <v>603</v>
      </c>
      <c r="C90" s="252">
        <v>802</v>
      </c>
      <c r="D90" s="253"/>
      <c r="F90" s="135"/>
      <c r="G90" s="341">
        <v>5.6018999999999999E-2</v>
      </c>
      <c r="H90" s="342"/>
      <c r="I90" s="343">
        <v>3.2510999999999998E-2</v>
      </c>
      <c r="J90" s="344"/>
      <c r="K90" s="345"/>
      <c r="L90" s="341">
        <v>0.32655699999999999</v>
      </c>
      <c r="M90" s="342"/>
      <c r="N90" s="343">
        <v>0.18628800000000001</v>
      </c>
      <c r="O90" s="344"/>
      <c r="P90" s="345"/>
      <c r="Q90" s="341">
        <v>0.28673999999999999</v>
      </c>
      <c r="R90" s="342"/>
      <c r="S90" s="343">
        <v>0.135939</v>
      </c>
      <c r="T90" s="344"/>
      <c r="U90" s="345"/>
      <c r="V90" s="341">
        <v>5.7899999999999998E-4</v>
      </c>
      <c r="W90" s="342"/>
      <c r="X90" s="343">
        <v>4.0000000000000002E-4</v>
      </c>
      <c r="Y90" s="344"/>
      <c r="Z90" s="345"/>
      <c r="AA90" s="341"/>
      <c r="AB90" s="342"/>
      <c r="AC90" s="343"/>
      <c r="AD90" s="344"/>
      <c r="AE90" s="345"/>
      <c r="AF90" s="341">
        <v>4.6900000000000002E-4</v>
      </c>
      <c r="AG90" s="342"/>
      <c r="AH90" s="343">
        <v>4.0000000000000002E-4</v>
      </c>
      <c r="AJ90" s="383"/>
      <c r="AK90" s="383"/>
      <c r="AL90" s="383"/>
      <c r="AM90" s="381"/>
      <c r="AN90" s="380"/>
      <c r="AO90" s="379"/>
    </row>
    <row r="91" spans="1:41" s="138" customFormat="1">
      <c r="A91" s="218"/>
      <c r="B91" s="251" t="s">
        <v>299</v>
      </c>
      <c r="C91" s="252">
        <v>813</v>
      </c>
      <c r="D91" s="253"/>
      <c r="F91" s="135"/>
      <c r="G91" s="341">
        <v>0.16566400000000001</v>
      </c>
      <c r="H91" s="342"/>
      <c r="I91" s="343">
        <v>9.6145999999999995E-2</v>
      </c>
      <c r="J91" s="344"/>
      <c r="K91" s="345"/>
      <c r="L91" s="341">
        <v>2.5137E-2</v>
      </c>
      <c r="M91" s="342"/>
      <c r="N91" s="343">
        <v>1.434E-2</v>
      </c>
      <c r="O91" s="344"/>
      <c r="P91" s="345"/>
      <c r="Q91" s="341">
        <v>0.48847800000000002</v>
      </c>
      <c r="R91" s="342"/>
      <c r="S91" s="343">
        <v>0.23158000000000001</v>
      </c>
      <c r="T91" s="344"/>
      <c r="U91" s="345"/>
      <c r="V91" s="341">
        <v>8.5301000000000002E-2</v>
      </c>
      <c r="W91" s="342"/>
      <c r="X91" s="343">
        <v>5.8888000000000003E-2</v>
      </c>
      <c r="Y91" s="344"/>
      <c r="Z91" s="345"/>
      <c r="AA91" s="341"/>
      <c r="AB91" s="342"/>
      <c r="AC91" s="343"/>
      <c r="AD91" s="344"/>
      <c r="AE91" s="345"/>
      <c r="AF91" s="341">
        <v>3.4098000000000003E-2</v>
      </c>
      <c r="AG91" s="342"/>
      <c r="AH91" s="343">
        <v>2.9090999999999999E-2</v>
      </c>
      <c r="AJ91" s="383"/>
      <c r="AK91" s="383"/>
      <c r="AL91" s="383"/>
      <c r="AM91" s="381"/>
      <c r="AN91" s="380"/>
      <c r="AO91" s="379"/>
    </row>
    <row r="92" spans="1:41" s="138" customFormat="1">
      <c r="A92" s="218"/>
      <c r="B92" s="251" t="s">
        <v>301</v>
      </c>
      <c r="C92" s="252">
        <v>817</v>
      </c>
      <c r="D92" s="253"/>
      <c r="F92" s="135"/>
      <c r="G92" s="341">
        <v>6.8900000000000005E-4</v>
      </c>
      <c r="H92" s="342"/>
      <c r="I92" s="343">
        <v>4.0000000000000002E-4</v>
      </c>
      <c r="J92" s="344"/>
      <c r="K92" s="345"/>
      <c r="L92" s="341">
        <v>4.7559999999999998E-3</v>
      </c>
      <c r="M92" s="342"/>
      <c r="N92" s="343">
        <v>2.7130000000000001E-3</v>
      </c>
      <c r="O92" s="344"/>
      <c r="P92" s="345"/>
      <c r="Q92" s="341">
        <v>8.4400000000000002E-4</v>
      </c>
      <c r="R92" s="342"/>
      <c r="S92" s="343">
        <v>4.0000000000000002E-4</v>
      </c>
      <c r="T92" s="344"/>
      <c r="U92" s="345"/>
      <c r="V92" s="341">
        <v>5.7899999999999998E-4</v>
      </c>
      <c r="W92" s="342"/>
      <c r="X92" s="343">
        <v>4.0000000000000002E-4</v>
      </c>
      <c r="Y92" s="344"/>
      <c r="Z92" s="345"/>
      <c r="AA92" s="341"/>
      <c r="AB92" s="342"/>
      <c r="AC92" s="343"/>
      <c r="AD92" s="344"/>
      <c r="AE92" s="345"/>
      <c r="AF92" s="341">
        <v>4.6900000000000002E-4</v>
      </c>
      <c r="AG92" s="342"/>
      <c r="AH92" s="343">
        <v>4.0000000000000002E-4</v>
      </c>
      <c r="AJ92" s="383"/>
      <c r="AK92" s="383"/>
      <c r="AL92" s="383"/>
      <c r="AM92" s="381"/>
      <c r="AN92" s="380"/>
      <c r="AO92" s="379"/>
    </row>
    <row r="93" spans="1:41" s="138" customFormat="1">
      <c r="A93" s="218"/>
      <c r="B93" s="251" t="s">
        <v>302</v>
      </c>
      <c r="C93" s="252">
        <v>818</v>
      </c>
      <c r="D93" s="253"/>
      <c r="F93" s="135"/>
      <c r="G93" s="341">
        <v>1.263E-3</v>
      </c>
      <c r="H93" s="342"/>
      <c r="I93" s="343">
        <v>7.3300000000000004E-4</v>
      </c>
      <c r="J93" s="344"/>
      <c r="K93" s="345"/>
      <c r="L93" s="341">
        <v>7.0100000000000002E-4</v>
      </c>
      <c r="M93" s="342"/>
      <c r="N93" s="343">
        <v>4.0000000000000002E-4</v>
      </c>
      <c r="O93" s="344"/>
      <c r="P93" s="345"/>
      <c r="Q93" s="341">
        <v>8.4400000000000002E-4</v>
      </c>
      <c r="R93" s="342"/>
      <c r="S93" s="343">
        <v>4.0000000000000002E-4</v>
      </c>
      <c r="T93" s="344"/>
      <c r="U93" s="345"/>
      <c r="V93" s="341">
        <v>5.7899999999999998E-4</v>
      </c>
      <c r="W93" s="342"/>
      <c r="X93" s="343">
        <v>4.0000000000000002E-4</v>
      </c>
      <c r="Y93" s="344"/>
      <c r="Z93" s="345"/>
      <c r="AA93" s="341"/>
      <c r="AB93" s="342"/>
      <c r="AC93" s="343"/>
      <c r="AD93" s="344"/>
      <c r="AE93" s="345"/>
      <c r="AF93" s="341">
        <v>4.6900000000000002E-4</v>
      </c>
      <c r="AG93" s="342"/>
      <c r="AH93" s="343">
        <v>4.0000000000000002E-4</v>
      </c>
      <c r="AJ93" s="383"/>
      <c r="AK93" s="383"/>
      <c r="AL93" s="383"/>
      <c r="AM93" s="381"/>
      <c r="AN93" s="380"/>
      <c r="AO93" s="379"/>
    </row>
    <row r="94" spans="1:41" s="138" customFormat="1">
      <c r="A94" s="218"/>
      <c r="B94" s="251" t="s">
        <v>308</v>
      </c>
      <c r="C94" s="252">
        <v>833</v>
      </c>
      <c r="D94" s="253"/>
      <c r="F94" s="135"/>
      <c r="G94" s="341">
        <v>6.7660000000000003E-3</v>
      </c>
      <c r="H94" s="342"/>
      <c r="I94" s="343">
        <v>3.9269999999999999E-3</v>
      </c>
      <c r="J94" s="344"/>
      <c r="K94" s="345"/>
      <c r="L94" s="341">
        <v>6.5604999999999997E-2</v>
      </c>
      <c r="M94" s="342"/>
      <c r="N94" s="343">
        <v>3.7425E-2</v>
      </c>
      <c r="O94" s="344"/>
      <c r="P94" s="345"/>
      <c r="Q94" s="341">
        <v>8.4400000000000002E-4</v>
      </c>
      <c r="R94" s="342"/>
      <c r="S94" s="343">
        <v>4.0000000000000002E-4</v>
      </c>
      <c r="T94" s="344"/>
      <c r="U94" s="345"/>
      <c r="V94" s="341">
        <v>5.7899999999999998E-4</v>
      </c>
      <c r="W94" s="342"/>
      <c r="X94" s="343">
        <v>4.0000000000000002E-4</v>
      </c>
      <c r="Y94" s="344"/>
      <c r="Z94" s="345"/>
      <c r="AA94" s="341"/>
      <c r="AB94" s="342"/>
      <c r="AC94" s="343"/>
      <c r="AD94" s="344"/>
      <c r="AE94" s="345"/>
      <c r="AF94" s="341">
        <v>4.6900000000000002E-4</v>
      </c>
      <c r="AG94" s="342"/>
      <c r="AH94" s="343">
        <v>4.0000000000000002E-4</v>
      </c>
      <c r="AJ94" s="383"/>
      <c r="AK94" s="383"/>
      <c r="AL94" s="383"/>
      <c r="AM94" s="381"/>
      <c r="AN94" s="380"/>
      <c r="AO94" s="379"/>
    </row>
    <row r="95" spans="1:41" s="138" customFormat="1">
      <c r="A95" s="218"/>
      <c r="B95" s="251" t="s">
        <v>309</v>
      </c>
      <c r="C95" s="252">
        <v>834</v>
      </c>
      <c r="D95" s="253"/>
      <c r="F95" s="135"/>
      <c r="G95" s="341">
        <v>2.3869999999999998E-3</v>
      </c>
      <c r="H95" s="342"/>
      <c r="I95" s="343">
        <v>1.3849999999999999E-3</v>
      </c>
      <c r="J95" s="344"/>
      <c r="K95" s="345"/>
      <c r="L95" s="341">
        <v>7.0100000000000002E-4</v>
      </c>
      <c r="M95" s="342"/>
      <c r="N95" s="343">
        <v>4.0000000000000002E-4</v>
      </c>
      <c r="O95" s="344"/>
      <c r="P95" s="345"/>
      <c r="Q95" s="341">
        <v>8.4400000000000002E-4</v>
      </c>
      <c r="R95" s="342"/>
      <c r="S95" s="343">
        <v>4.0000000000000002E-4</v>
      </c>
      <c r="T95" s="344"/>
      <c r="U95" s="345"/>
      <c r="V95" s="341">
        <v>5.7899999999999998E-4</v>
      </c>
      <c r="W95" s="342"/>
      <c r="X95" s="343">
        <v>4.0000000000000002E-4</v>
      </c>
      <c r="Y95" s="344"/>
      <c r="Z95" s="345"/>
      <c r="AA95" s="341"/>
      <c r="AB95" s="342"/>
      <c r="AC95" s="343"/>
      <c r="AD95" s="344"/>
      <c r="AE95" s="345"/>
      <c r="AF95" s="341">
        <v>4.6900000000000002E-4</v>
      </c>
      <c r="AG95" s="342"/>
      <c r="AH95" s="343">
        <v>4.0000000000000002E-4</v>
      </c>
      <c r="AJ95" s="383"/>
      <c r="AK95" s="383"/>
      <c r="AL95" s="383"/>
      <c r="AM95" s="381"/>
      <c r="AN95" s="380"/>
      <c r="AO95" s="379"/>
    </row>
    <row r="96" spans="1:41" s="138" customFormat="1">
      <c r="A96" s="218"/>
      <c r="B96" s="251" t="s">
        <v>310</v>
      </c>
      <c r="C96" s="252">
        <v>835</v>
      </c>
      <c r="D96" s="253"/>
      <c r="F96" s="135"/>
      <c r="G96" s="341">
        <v>6.8900000000000005E-4</v>
      </c>
      <c r="H96" s="342"/>
      <c r="I96" s="343">
        <v>4.0000000000000002E-4</v>
      </c>
      <c r="J96" s="344"/>
      <c r="K96" s="345"/>
      <c r="L96" s="341">
        <v>7.0100000000000002E-4</v>
      </c>
      <c r="M96" s="342"/>
      <c r="N96" s="343">
        <v>4.0000000000000002E-4</v>
      </c>
      <c r="O96" s="344"/>
      <c r="P96" s="345"/>
      <c r="Q96" s="341">
        <v>8.4400000000000002E-4</v>
      </c>
      <c r="R96" s="342"/>
      <c r="S96" s="343">
        <v>4.0000000000000002E-4</v>
      </c>
      <c r="T96" s="344"/>
      <c r="U96" s="345"/>
      <c r="V96" s="341">
        <v>5.7899999999999998E-4</v>
      </c>
      <c r="W96" s="342"/>
      <c r="X96" s="343">
        <v>4.0000000000000002E-4</v>
      </c>
      <c r="Y96" s="344"/>
      <c r="Z96" s="345"/>
      <c r="AA96" s="341"/>
      <c r="AB96" s="342"/>
      <c r="AC96" s="343"/>
      <c r="AD96" s="344"/>
      <c r="AE96" s="345"/>
      <c r="AF96" s="341">
        <v>4.6900000000000002E-4</v>
      </c>
      <c r="AG96" s="342"/>
      <c r="AH96" s="343">
        <v>4.0000000000000002E-4</v>
      </c>
      <c r="AJ96" s="383"/>
      <c r="AK96" s="383"/>
      <c r="AL96" s="383"/>
      <c r="AM96" s="381"/>
      <c r="AN96" s="380"/>
      <c r="AO96" s="379"/>
    </row>
    <row r="97" spans="1:45" s="138" customFormat="1">
      <c r="A97" s="218"/>
      <c r="B97" s="251" t="s">
        <v>315</v>
      </c>
      <c r="C97" s="252">
        <v>841</v>
      </c>
      <c r="D97" s="253">
        <v>11</v>
      </c>
      <c r="F97" s="135"/>
      <c r="G97" s="341"/>
      <c r="H97" s="342"/>
      <c r="I97" s="343" t="s">
        <v>128</v>
      </c>
      <c r="J97" s="344"/>
      <c r="K97" s="345"/>
      <c r="L97" s="341"/>
      <c r="M97" s="342"/>
      <c r="N97" s="343" t="s">
        <v>128</v>
      </c>
      <c r="O97" s="344"/>
      <c r="P97" s="345"/>
      <c r="Q97" s="341"/>
      <c r="R97" s="342"/>
      <c r="S97" s="343" t="s">
        <v>128</v>
      </c>
      <c r="T97" s="344"/>
      <c r="U97" s="345"/>
      <c r="V97" s="341"/>
      <c r="W97" s="342"/>
      <c r="X97" s="343" t="s">
        <v>128</v>
      </c>
      <c r="Y97" s="344"/>
      <c r="Z97" s="345"/>
      <c r="AA97" s="341"/>
      <c r="AB97" s="342"/>
      <c r="AC97" s="343"/>
      <c r="AD97" s="344"/>
      <c r="AE97" s="345"/>
      <c r="AF97" s="341"/>
      <c r="AG97" s="342"/>
      <c r="AH97" s="343"/>
      <c r="AJ97" s="383"/>
      <c r="AK97" s="383"/>
      <c r="AL97" s="383"/>
      <c r="AM97" s="381"/>
      <c r="AN97" s="380"/>
      <c r="AO97" s="379"/>
    </row>
    <row r="98" spans="1:45" s="138" customFormat="1">
      <c r="A98" s="218"/>
      <c r="B98" s="251" t="s">
        <v>320</v>
      </c>
      <c r="C98" s="252">
        <v>851</v>
      </c>
      <c r="D98" s="253"/>
      <c r="F98" s="135"/>
      <c r="G98" s="341">
        <v>6.8900000000000005E-4</v>
      </c>
      <c r="H98" s="342"/>
      <c r="I98" s="343">
        <v>4.0000000000000002E-4</v>
      </c>
      <c r="J98" s="344"/>
      <c r="K98" s="345"/>
      <c r="L98" s="341">
        <v>7.0100000000000002E-4</v>
      </c>
      <c r="M98" s="342"/>
      <c r="N98" s="343">
        <v>4.0000000000000002E-4</v>
      </c>
      <c r="O98" s="344"/>
      <c r="P98" s="345"/>
      <c r="Q98" s="341">
        <v>8.4400000000000002E-4</v>
      </c>
      <c r="R98" s="342"/>
      <c r="S98" s="343">
        <v>4.0000000000000002E-4</v>
      </c>
      <c r="T98" s="344"/>
      <c r="U98" s="345"/>
      <c r="V98" s="341">
        <v>5.7899999999999998E-4</v>
      </c>
      <c r="W98" s="342"/>
      <c r="X98" s="343">
        <v>4.0000000000000002E-4</v>
      </c>
      <c r="Y98" s="344"/>
      <c r="Z98" s="345"/>
      <c r="AA98" s="341"/>
      <c r="AB98" s="342"/>
      <c r="AC98" s="343"/>
      <c r="AD98" s="344"/>
      <c r="AE98" s="345"/>
      <c r="AF98" s="341">
        <v>4.6900000000000002E-4</v>
      </c>
      <c r="AG98" s="342"/>
      <c r="AH98" s="343">
        <v>4.0000000000000002E-4</v>
      </c>
      <c r="AJ98" s="383"/>
      <c r="AK98" s="383"/>
      <c r="AL98" s="383"/>
      <c r="AM98" s="381"/>
      <c r="AN98" s="380"/>
      <c r="AO98" s="379"/>
    </row>
    <row r="99" spans="1:45" s="138" customFormat="1">
      <c r="A99" s="218"/>
      <c r="B99" s="251" t="s">
        <v>323</v>
      </c>
      <c r="C99" s="252">
        <v>855</v>
      </c>
      <c r="D99" s="253"/>
      <c r="F99" s="135"/>
      <c r="G99" s="341">
        <v>0.40662199999999998</v>
      </c>
      <c r="H99" s="342"/>
      <c r="I99" s="343">
        <v>0.235989</v>
      </c>
      <c r="J99" s="344"/>
      <c r="K99" s="345"/>
      <c r="L99" s="341">
        <v>0.167155</v>
      </c>
      <c r="M99" s="342"/>
      <c r="N99" s="343">
        <v>9.5354999999999995E-2</v>
      </c>
      <c r="O99" s="344"/>
      <c r="P99" s="345"/>
      <c r="Q99" s="341">
        <v>0.340256</v>
      </c>
      <c r="R99" s="342"/>
      <c r="S99" s="343">
        <v>0.16131000000000001</v>
      </c>
      <c r="T99" s="344"/>
      <c r="U99" s="345"/>
      <c r="V99" s="341">
        <v>0.19680300000000001</v>
      </c>
      <c r="W99" s="342"/>
      <c r="X99" s="343">
        <v>0.13586500000000001</v>
      </c>
      <c r="Y99" s="344"/>
      <c r="Z99" s="345"/>
      <c r="AA99" s="341"/>
      <c r="AB99" s="342"/>
      <c r="AC99" s="343"/>
      <c r="AD99" s="344"/>
      <c r="AE99" s="345"/>
      <c r="AF99" s="341">
        <v>1.3535E-2</v>
      </c>
      <c r="AG99" s="342"/>
      <c r="AH99" s="343">
        <v>1.1547999999999999E-2</v>
      </c>
      <c r="AJ99" s="383"/>
      <c r="AK99" s="383"/>
      <c r="AL99" s="383"/>
      <c r="AM99" s="381"/>
      <c r="AN99" s="380"/>
      <c r="AO99" s="379"/>
    </row>
    <row r="100" spans="1:45">
      <c r="A100" s="218"/>
      <c r="B100" s="251" t="s">
        <v>324</v>
      </c>
      <c r="C100" s="252">
        <v>856</v>
      </c>
      <c r="D100" s="253"/>
      <c r="E100" s="138"/>
      <c r="F100" s="135"/>
      <c r="G100" s="341">
        <v>6.8900000000000005E-4</v>
      </c>
      <c r="H100" s="342"/>
      <c r="I100" s="343">
        <v>4.0000000000000002E-4</v>
      </c>
      <c r="J100" s="344"/>
      <c r="K100" s="345"/>
      <c r="L100" s="341">
        <v>7.0100000000000002E-4</v>
      </c>
      <c r="M100" s="342"/>
      <c r="N100" s="343">
        <v>4.0000000000000002E-4</v>
      </c>
      <c r="O100" s="344"/>
      <c r="P100" s="345"/>
      <c r="Q100" s="341">
        <v>8.4400000000000002E-4</v>
      </c>
      <c r="R100" s="342"/>
      <c r="S100" s="343">
        <v>4.0000000000000002E-4</v>
      </c>
      <c r="T100" s="344"/>
      <c r="U100" s="345"/>
      <c r="V100" s="341">
        <v>5.7899999999999998E-4</v>
      </c>
      <c r="W100" s="342"/>
      <c r="X100" s="343">
        <v>4.0000000000000002E-4</v>
      </c>
      <c r="Y100" s="344"/>
      <c r="Z100" s="345"/>
      <c r="AA100" s="341"/>
      <c r="AB100" s="342"/>
      <c r="AC100" s="343"/>
      <c r="AD100" s="344"/>
      <c r="AE100" s="345"/>
      <c r="AF100" s="341">
        <v>4.6900000000000002E-4</v>
      </c>
      <c r="AG100" s="342"/>
      <c r="AH100" s="343">
        <v>4.0000000000000002E-4</v>
      </c>
      <c r="AJ100" s="383"/>
      <c r="AK100" s="383"/>
      <c r="AL100" s="383"/>
      <c r="AM100" s="381"/>
      <c r="AN100" s="380"/>
      <c r="AO100" s="379"/>
      <c r="AQ100" s="138"/>
      <c r="AS100" s="138"/>
    </row>
    <row r="101" spans="1:45">
      <c r="A101" s="218"/>
      <c r="B101" s="251" t="s">
        <v>344</v>
      </c>
      <c r="C101" s="252">
        <v>899</v>
      </c>
      <c r="D101" s="253"/>
      <c r="E101" s="138"/>
      <c r="F101" s="135"/>
      <c r="G101" s="341">
        <v>6.8900000000000005E-4</v>
      </c>
      <c r="H101" s="342"/>
      <c r="I101" s="343">
        <v>4.0000000000000002E-4</v>
      </c>
      <c r="J101" s="344"/>
      <c r="K101" s="345"/>
      <c r="L101" s="341">
        <v>7.0100000000000002E-4</v>
      </c>
      <c r="M101" s="342"/>
      <c r="N101" s="343">
        <v>4.0000000000000002E-4</v>
      </c>
      <c r="O101" s="344"/>
      <c r="P101" s="345"/>
      <c r="Q101" s="341">
        <v>8.4400000000000002E-4</v>
      </c>
      <c r="R101" s="342"/>
      <c r="S101" s="343">
        <v>4.0000000000000002E-4</v>
      </c>
      <c r="T101" s="344"/>
      <c r="U101" s="345"/>
      <c r="V101" s="341">
        <v>5.7899999999999998E-4</v>
      </c>
      <c r="W101" s="342"/>
      <c r="X101" s="343">
        <v>4.0000000000000002E-4</v>
      </c>
      <c r="Y101" s="344"/>
      <c r="Z101" s="345"/>
      <c r="AA101" s="341"/>
      <c r="AB101" s="342"/>
      <c r="AC101" s="343"/>
      <c r="AD101" s="344"/>
      <c r="AE101" s="345"/>
      <c r="AF101" s="341">
        <v>4.6900000000000002E-4</v>
      </c>
      <c r="AG101" s="342"/>
      <c r="AH101" s="343">
        <v>4.0000000000000002E-4</v>
      </c>
      <c r="AJ101" s="383"/>
      <c r="AK101" s="383"/>
      <c r="AL101" s="383"/>
      <c r="AM101" s="381"/>
      <c r="AN101" s="380"/>
      <c r="AO101" s="379"/>
      <c r="AQ101" s="138"/>
      <c r="AS101" s="138"/>
    </row>
  </sheetData>
  <mergeCells count="30">
    <mergeCell ref="Q2:S2"/>
    <mergeCell ref="AC2:AH2"/>
    <mergeCell ref="AF7:AH7"/>
    <mergeCell ref="G5:I5"/>
    <mergeCell ref="L5:N5"/>
    <mergeCell ref="Q5:S5"/>
    <mergeCell ref="V5:X5"/>
    <mergeCell ref="AA7:AC7"/>
    <mergeCell ref="G6:I6"/>
    <mergeCell ref="V7:X7"/>
    <mergeCell ref="AF5:AH5"/>
    <mergeCell ref="L6:N6"/>
    <mergeCell ref="Q6:S6"/>
    <mergeCell ref="AA6:AC6"/>
    <mergeCell ref="AF6:AH6"/>
    <mergeCell ref="AA5:AC5"/>
    <mergeCell ref="V6:X6"/>
    <mergeCell ref="AA8:AC8"/>
    <mergeCell ref="AF8:AH8"/>
    <mergeCell ref="AF10:AG10"/>
    <mergeCell ref="B10:D10"/>
    <mergeCell ref="G10:H10"/>
    <mergeCell ref="L10:M10"/>
    <mergeCell ref="Q10:R10"/>
    <mergeCell ref="V10:W10"/>
    <mergeCell ref="AA10:AB10"/>
    <mergeCell ref="F8:J8"/>
    <mergeCell ref="K8:O8"/>
    <mergeCell ref="P8:T8"/>
    <mergeCell ref="V8:X8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scale="77" fitToHeight="0" orientation="landscape" r:id="rId1"/>
  <headerFooter>
    <oddFooter>&amp;RI.XIII-&amp;P</oddFooter>
  </headerFooter>
  <rowBreaks count="1" manualBreakCount="1">
    <brk id="51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4"/>
  <sheetViews>
    <sheetView zoomScaleNormal="100" zoomScaleSheetLayoutView="145" workbookViewId="0">
      <pane ySplit="10" topLeftCell="A11" activePane="bottomLeft" state="frozen"/>
      <selection pane="bottomLeft" activeCell="F3" sqref="F3"/>
    </sheetView>
  </sheetViews>
  <sheetFormatPr baseColWidth="10" defaultRowHeight="15"/>
  <cols>
    <col min="1" max="1" width="5.85546875" style="199" customWidth="1"/>
    <col min="2" max="2" width="17" style="225" customWidth="1"/>
    <col min="3" max="3" width="6.42578125" style="226" customWidth="1"/>
    <col min="4" max="4" width="6.42578125" style="227" customWidth="1"/>
    <col min="5" max="5" width="2.28515625" style="225" customWidth="1"/>
    <col min="6" max="6" width="11.7109375" style="102" customWidth="1"/>
    <col min="7" max="7" width="1.85546875" style="102" customWidth="1"/>
    <col min="8" max="8" width="11.7109375" style="102" customWidth="1"/>
    <col min="9" max="9" width="11.42578125" style="85"/>
    <col min="14" max="14" width="2.28515625" customWidth="1"/>
  </cols>
  <sheetData>
    <row r="1" spans="1:12">
      <c r="I1" s="202">
        <v>511</v>
      </c>
    </row>
    <row r="2" spans="1:12">
      <c r="F2" s="430" t="str">
        <f>Summen!F2</f>
        <v>gültig ab/ valable dés le 01.12.2016</v>
      </c>
      <c r="G2" s="430"/>
      <c r="H2" s="430"/>
      <c r="I2" s="430"/>
      <c r="L2" s="147"/>
    </row>
    <row r="5" spans="1:12">
      <c r="A5" s="90" t="s">
        <v>42</v>
      </c>
      <c r="B5" s="96" t="s">
        <v>421</v>
      </c>
      <c r="C5" s="97"/>
      <c r="D5" s="98"/>
      <c r="E5" s="99"/>
      <c r="F5" s="100"/>
      <c r="G5" s="100"/>
      <c r="H5" s="100"/>
      <c r="I5" s="206"/>
    </row>
    <row r="6" spans="1:12">
      <c r="A6" s="224"/>
      <c r="B6" s="96" t="s">
        <v>422</v>
      </c>
      <c r="C6" s="97"/>
      <c r="D6" s="98"/>
      <c r="E6" s="99"/>
      <c r="F6" s="100"/>
      <c r="G6" s="100"/>
      <c r="H6" s="100"/>
    </row>
    <row r="7" spans="1:12" ht="15.75" thickBot="1">
      <c r="A7"/>
      <c r="B7" s="99"/>
      <c r="C7" s="97"/>
      <c r="D7" s="98"/>
      <c r="E7" s="99"/>
      <c r="F7" s="100"/>
      <c r="G7" s="100"/>
      <c r="H7" s="100"/>
    </row>
    <row r="8" spans="1:12" ht="26.25" thickBot="1">
      <c r="A8" s="215"/>
      <c r="B8" s="448" t="s">
        <v>121</v>
      </c>
      <c r="C8" s="440"/>
      <c r="D8" s="157" t="s">
        <v>2</v>
      </c>
      <c r="E8" s="158"/>
      <c r="F8" s="384" t="s">
        <v>122</v>
      </c>
      <c r="G8" s="213"/>
      <c r="H8" s="109" t="s">
        <v>123</v>
      </c>
      <c r="I8" s="214"/>
    </row>
    <row r="9" spans="1:12">
      <c r="A9" s="215"/>
      <c r="B9" s="112" t="s">
        <v>2</v>
      </c>
      <c r="C9" s="113" t="s">
        <v>2</v>
      </c>
      <c r="D9" s="113"/>
      <c r="E9" s="114"/>
      <c r="G9" s="115"/>
      <c r="H9" s="118" t="s">
        <v>2</v>
      </c>
      <c r="I9" s="216"/>
    </row>
    <row r="10" spans="1:12">
      <c r="A10" s="215"/>
      <c r="B10" s="119">
        <f>COUNT(C11:C396)</f>
        <v>93</v>
      </c>
      <c r="C10" s="97"/>
      <c r="D10" s="120" t="s">
        <v>4</v>
      </c>
      <c r="E10" s="247"/>
      <c r="F10" s="122" t="s">
        <v>125</v>
      </c>
      <c r="G10" s="288"/>
      <c r="H10" s="119">
        <f>COUNT(H11:H440)</f>
        <v>86</v>
      </c>
      <c r="I10" s="174"/>
    </row>
    <row r="11" spans="1:12">
      <c r="A11" s="215"/>
      <c r="B11" s="228" t="s">
        <v>149</v>
      </c>
      <c r="C11" s="126">
        <v>11</v>
      </c>
      <c r="D11" s="127"/>
      <c r="E11" s="285"/>
      <c r="F11" s="167">
        <v>100</v>
      </c>
      <c r="G11" s="235"/>
      <c r="H11" s="169">
        <v>61.651952999999999</v>
      </c>
      <c r="I11" s="174"/>
    </row>
    <row r="12" spans="1:12">
      <c r="A12" s="215"/>
      <c r="B12" s="228" t="s">
        <v>150</v>
      </c>
      <c r="C12" s="126">
        <v>22</v>
      </c>
      <c r="D12" s="127"/>
      <c r="E12" s="285"/>
      <c r="F12" s="167">
        <v>0.12153600000000001</v>
      </c>
      <c r="G12" s="235"/>
      <c r="H12" s="169">
        <v>7.4928999999999996E-2</v>
      </c>
      <c r="I12" s="174"/>
    </row>
    <row r="13" spans="1:12">
      <c r="A13" s="215"/>
      <c r="B13" s="228" t="s">
        <v>151</v>
      </c>
      <c r="C13" s="126">
        <v>23</v>
      </c>
      <c r="D13" s="127"/>
      <c r="E13" s="285"/>
      <c r="F13" s="167">
        <v>0.13442399999999999</v>
      </c>
      <c r="G13" s="235"/>
      <c r="H13" s="169">
        <v>8.2875000000000004E-2</v>
      </c>
      <c r="I13" s="174"/>
    </row>
    <row r="14" spans="1:12">
      <c r="A14" s="215"/>
      <c r="B14" s="228" t="s">
        <v>152</v>
      </c>
      <c r="C14" s="126">
        <v>24</v>
      </c>
      <c r="D14" s="127"/>
      <c r="E14" s="285"/>
      <c r="F14" s="167">
        <v>7.3800000000000003E-3</v>
      </c>
      <c r="G14" s="235"/>
      <c r="H14" s="169">
        <v>4.5500000000000002E-3</v>
      </c>
      <c r="I14" s="174"/>
    </row>
    <row r="15" spans="1:12">
      <c r="A15" s="215"/>
      <c r="B15" s="228" t="s">
        <v>153</v>
      </c>
      <c r="C15" s="126">
        <v>27</v>
      </c>
      <c r="D15" s="127"/>
      <c r="E15" s="285"/>
      <c r="F15" s="167">
        <v>7.3800000000000003E-3</v>
      </c>
      <c r="G15" s="235"/>
      <c r="H15" s="169">
        <v>4.5500000000000002E-3</v>
      </c>
      <c r="I15" s="174"/>
    </row>
    <row r="16" spans="1:12">
      <c r="A16" s="215"/>
      <c r="B16" s="228" t="s">
        <v>154</v>
      </c>
      <c r="C16" s="126">
        <v>29</v>
      </c>
      <c r="D16" s="127"/>
      <c r="E16" s="285"/>
      <c r="F16" s="167">
        <v>3.5908000000000002E-2</v>
      </c>
      <c r="G16" s="235"/>
      <c r="H16" s="169">
        <v>2.2138000000000001E-2</v>
      </c>
      <c r="I16" s="174"/>
    </row>
    <row r="17" spans="1:9">
      <c r="A17" s="215"/>
      <c r="B17" s="228" t="s">
        <v>155</v>
      </c>
      <c r="C17" s="126">
        <v>31</v>
      </c>
      <c r="D17" s="127"/>
      <c r="E17" s="285"/>
      <c r="F17" s="167">
        <v>8.1943000000000002E-2</v>
      </c>
      <c r="G17" s="235"/>
      <c r="H17" s="169">
        <v>5.0519000000000001E-2</v>
      </c>
      <c r="I17" s="174"/>
    </row>
    <row r="18" spans="1:9">
      <c r="A18" s="215"/>
      <c r="B18" s="228" t="s">
        <v>156</v>
      </c>
      <c r="C18" s="126">
        <v>32</v>
      </c>
      <c r="D18" s="127"/>
      <c r="E18" s="285"/>
      <c r="F18" s="167">
        <v>7.3800000000000003E-3</v>
      </c>
      <c r="G18" s="235"/>
      <c r="H18" s="169">
        <v>4.5500000000000002E-3</v>
      </c>
      <c r="I18" s="174"/>
    </row>
    <row r="19" spans="1:9">
      <c r="A19" s="215"/>
      <c r="B19" s="228" t="s">
        <v>157</v>
      </c>
      <c r="C19" s="126">
        <v>34</v>
      </c>
      <c r="D19" s="127"/>
      <c r="E19" s="285"/>
      <c r="F19" s="167">
        <v>1.1324780000000001</v>
      </c>
      <c r="G19" s="235"/>
      <c r="H19" s="169">
        <v>0.69819500000000001</v>
      </c>
      <c r="I19" s="174"/>
    </row>
    <row r="20" spans="1:9">
      <c r="A20" s="215"/>
      <c r="B20" s="228" t="s">
        <v>158</v>
      </c>
      <c r="C20" s="126">
        <v>35</v>
      </c>
      <c r="D20" s="127"/>
      <c r="E20" s="285"/>
      <c r="F20" s="167">
        <v>0.16112499999999999</v>
      </c>
      <c r="G20" s="235"/>
      <c r="H20" s="169">
        <v>9.9336999999999995E-2</v>
      </c>
      <c r="I20" s="174"/>
    </row>
    <row r="21" spans="1:9">
      <c r="A21" s="215"/>
      <c r="B21" s="228" t="s">
        <v>159</v>
      </c>
      <c r="C21" s="126">
        <v>36</v>
      </c>
      <c r="D21" s="127"/>
      <c r="E21" s="285"/>
      <c r="F21" s="167">
        <v>3.3942190000000001</v>
      </c>
      <c r="G21" s="235"/>
      <c r="H21" s="169">
        <v>2.0926019999999999</v>
      </c>
      <c r="I21" s="174"/>
    </row>
    <row r="22" spans="1:9">
      <c r="A22" s="215"/>
      <c r="B22" s="228" t="s">
        <v>161</v>
      </c>
      <c r="C22" s="126">
        <v>38</v>
      </c>
      <c r="D22" s="127"/>
      <c r="E22" s="285"/>
      <c r="F22" s="167">
        <v>4.9718999999999999E-2</v>
      </c>
      <c r="G22" s="235"/>
      <c r="H22" s="169">
        <v>3.0653E-2</v>
      </c>
      <c r="I22" s="174"/>
    </row>
    <row r="23" spans="1:9">
      <c r="A23" s="215"/>
      <c r="B23" s="228" t="s">
        <v>162</v>
      </c>
      <c r="C23" s="126">
        <v>39</v>
      </c>
      <c r="D23" s="127"/>
      <c r="E23" s="285"/>
      <c r="F23" s="167">
        <v>2.0256E-2</v>
      </c>
      <c r="G23" s="235"/>
      <c r="H23" s="169">
        <v>1.2488000000000001E-2</v>
      </c>
      <c r="I23" s="174"/>
    </row>
    <row r="24" spans="1:9">
      <c r="A24" s="215"/>
      <c r="B24" s="228" t="s">
        <v>163</v>
      </c>
      <c r="C24" s="126">
        <v>42</v>
      </c>
      <c r="D24" s="127"/>
      <c r="E24" s="285"/>
      <c r="F24" s="167">
        <v>7.3800000000000003E-3</v>
      </c>
      <c r="G24" s="235"/>
      <c r="H24" s="169">
        <v>4.5500000000000002E-3</v>
      </c>
      <c r="I24" s="174"/>
    </row>
    <row r="25" spans="1:9">
      <c r="A25" s="215"/>
      <c r="B25" s="228" t="s">
        <v>164</v>
      </c>
      <c r="C25" s="126">
        <v>43</v>
      </c>
      <c r="D25" s="127"/>
      <c r="E25" s="285"/>
      <c r="F25" s="167">
        <v>0.44194299999999997</v>
      </c>
      <c r="G25" s="235"/>
      <c r="H25" s="169">
        <v>0.27246700000000001</v>
      </c>
      <c r="I25" s="174"/>
    </row>
    <row r="26" spans="1:9">
      <c r="A26" s="215"/>
      <c r="B26" s="228" t="s">
        <v>165</v>
      </c>
      <c r="C26" s="126">
        <v>44</v>
      </c>
      <c r="D26" s="127"/>
      <c r="E26" s="285"/>
      <c r="F26" s="167">
        <v>7.3800000000000003E-3</v>
      </c>
      <c r="G26" s="170"/>
      <c r="H26" s="169">
        <v>4.5500000000000002E-3</v>
      </c>
      <c r="I26" s="174"/>
    </row>
    <row r="27" spans="1:9">
      <c r="A27" s="215"/>
      <c r="B27" s="228" t="s">
        <v>166</v>
      </c>
      <c r="C27" s="126">
        <v>45</v>
      </c>
      <c r="D27" s="127"/>
      <c r="E27" s="285"/>
      <c r="F27" s="167">
        <v>0.77570499999999998</v>
      </c>
      <c r="G27" s="235"/>
      <c r="H27" s="169">
        <v>0.47823700000000002</v>
      </c>
      <c r="I27" s="174"/>
    </row>
    <row r="28" spans="1:9">
      <c r="A28" s="215"/>
      <c r="B28" s="228" t="s">
        <v>167</v>
      </c>
      <c r="C28" s="126">
        <v>46</v>
      </c>
      <c r="D28" s="127">
        <v>490</v>
      </c>
      <c r="E28" s="285"/>
      <c r="F28" s="167"/>
      <c r="G28" s="235"/>
      <c r="H28" s="169"/>
      <c r="I28" s="174"/>
    </row>
    <row r="29" spans="1:9">
      <c r="A29" s="215"/>
      <c r="B29" s="228" t="s">
        <v>169</v>
      </c>
      <c r="C29" s="126">
        <v>48</v>
      </c>
      <c r="D29" s="127"/>
      <c r="E29" s="285"/>
      <c r="F29" s="167">
        <v>3.8817349999999999</v>
      </c>
      <c r="G29" s="170"/>
      <c r="H29" s="169">
        <v>2.3931659999999999</v>
      </c>
      <c r="I29" s="174"/>
    </row>
    <row r="30" spans="1:9">
      <c r="A30" s="215"/>
      <c r="B30" s="228" t="s">
        <v>171</v>
      </c>
      <c r="C30" s="126">
        <v>51</v>
      </c>
      <c r="D30" s="127"/>
      <c r="E30" s="285"/>
      <c r="F30" s="167">
        <v>7.5038999999999995E-2</v>
      </c>
      <c r="G30" s="235"/>
      <c r="H30" s="169">
        <v>4.6262999999999999E-2</v>
      </c>
      <c r="I30" s="174"/>
    </row>
    <row r="31" spans="1:9">
      <c r="A31" s="215"/>
      <c r="B31" s="228" t="s">
        <v>172</v>
      </c>
      <c r="C31" s="126">
        <v>52</v>
      </c>
      <c r="D31" s="127"/>
      <c r="E31" s="285"/>
      <c r="F31" s="167">
        <v>0.42330099999999998</v>
      </c>
      <c r="G31" s="235"/>
      <c r="H31" s="169">
        <v>0.26097300000000001</v>
      </c>
      <c r="I31" s="174"/>
    </row>
    <row r="32" spans="1:9">
      <c r="A32" s="215"/>
      <c r="B32" s="228" t="s">
        <v>173</v>
      </c>
      <c r="C32" s="126">
        <v>53</v>
      </c>
      <c r="D32" s="127"/>
      <c r="E32" s="285"/>
      <c r="F32" s="167">
        <v>4.7416E-2</v>
      </c>
      <c r="G32" s="235"/>
      <c r="H32" s="169">
        <v>2.9232999999999999E-2</v>
      </c>
      <c r="I32" s="174"/>
    </row>
    <row r="33" spans="1:9">
      <c r="A33" s="215"/>
      <c r="B33" s="228" t="s">
        <v>174</v>
      </c>
      <c r="C33" s="126">
        <v>55</v>
      </c>
      <c r="D33" s="127"/>
      <c r="E33" s="285"/>
      <c r="F33" s="167">
        <v>7.3800000000000003E-3</v>
      </c>
      <c r="G33" s="235"/>
      <c r="H33" s="169">
        <v>4.5500000000000002E-3</v>
      </c>
      <c r="I33" s="174"/>
    </row>
    <row r="34" spans="1:9">
      <c r="A34" s="215"/>
      <c r="B34" s="228" t="s">
        <v>175</v>
      </c>
      <c r="C34" s="126">
        <v>56</v>
      </c>
      <c r="D34" s="127"/>
      <c r="E34" s="285"/>
      <c r="F34" s="167">
        <v>3.0842999999999999E-2</v>
      </c>
      <c r="G34" s="235"/>
      <c r="H34" s="169">
        <v>1.9015000000000001E-2</v>
      </c>
      <c r="I34" s="174"/>
    </row>
    <row r="35" spans="1:9">
      <c r="A35" s="215"/>
      <c r="B35" s="228" t="s">
        <v>176</v>
      </c>
      <c r="C35" s="126">
        <v>61</v>
      </c>
      <c r="D35" s="127"/>
      <c r="E35" s="285"/>
      <c r="F35" s="167">
        <v>7.3800000000000003E-3</v>
      </c>
      <c r="G35" s="235"/>
      <c r="H35" s="169">
        <v>4.5500000000000002E-3</v>
      </c>
      <c r="I35" s="174"/>
    </row>
    <row r="36" spans="1:9">
      <c r="A36" s="215"/>
      <c r="B36" s="228" t="s">
        <v>177</v>
      </c>
      <c r="C36" s="126">
        <v>62</v>
      </c>
      <c r="D36" s="127"/>
      <c r="E36" s="285"/>
      <c r="F36" s="167">
        <v>1.0658719999999999</v>
      </c>
      <c r="G36" s="235"/>
      <c r="H36" s="169">
        <v>0.65713100000000002</v>
      </c>
      <c r="I36" s="174"/>
    </row>
    <row r="37" spans="1:9">
      <c r="A37" s="215"/>
      <c r="B37" s="228" t="s">
        <v>178</v>
      </c>
      <c r="C37" s="126">
        <v>64</v>
      </c>
      <c r="D37" s="127"/>
      <c r="E37" s="285"/>
      <c r="F37" s="167">
        <v>0.37841200000000003</v>
      </c>
      <c r="G37" s="170"/>
      <c r="H37" s="169">
        <v>0.23329800000000001</v>
      </c>
      <c r="I37" s="174"/>
    </row>
    <row r="38" spans="1:9">
      <c r="A38" s="215"/>
      <c r="B38" s="228" t="s">
        <v>179</v>
      </c>
      <c r="C38" s="126">
        <v>65</v>
      </c>
      <c r="D38" s="127"/>
      <c r="E38" s="285"/>
      <c r="F38" s="167">
        <v>2.2000500000000001</v>
      </c>
      <c r="G38" s="235"/>
      <c r="H38" s="169">
        <v>1.356374</v>
      </c>
      <c r="I38" s="174"/>
    </row>
    <row r="39" spans="1:9">
      <c r="A39" s="215"/>
      <c r="B39" s="228" t="s">
        <v>180</v>
      </c>
      <c r="C39" s="126">
        <v>66</v>
      </c>
      <c r="D39" s="127"/>
      <c r="E39" s="285"/>
      <c r="F39" s="167">
        <v>9.9898000000000001E-2</v>
      </c>
      <c r="G39" s="170"/>
      <c r="H39" s="169">
        <v>6.1588999999999998E-2</v>
      </c>
      <c r="I39" s="174"/>
    </row>
    <row r="40" spans="1:9">
      <c r="A40" s="215"/>
      <c r="B40" s="228" t="s">
        <v>181</v>
      </c>
      <c r="C40" s="126">
        <v>67</v>
      </c>
      <c r="D40" s="127"/>
      <c r="E40" s="285"/>
      <c r="F40" s="167">
        <v>7.3800000000000003E-3</v>
      </c>
      <c r="G40" s="235"/>
      <c r="H40" s="169">
        <v>4.5500000000000002E-3</v>
      </c>
      <c r="I40" s="174"/>
    </row>
    <row r="41" spans="1:9">
      <c r="A41" s="215"/>
      <c r="B41" s="228" t="s">
        <v>182</v>
      </c>
      <c r="C41" s="126">
        <v>69</v>
      </c>
      <c r="D41" s="127"/>
      <c r="E41" s="285"/>
      <c r="F41" s="167">
        <v>1.3811E-2</v>
      </c>
      <c r="G41" s="235"/>
      <c r="H41" s="169">
        <v>8.515E-3</v>
      </c>
      <c r="I41" s="174"/>
    </row>
    <row r="42" spans="1:9">
      <c r="A42" s="215"/>
      <c r="B42" s="228" t="s">
        <v>183</v>
      </c>
      <c r="C42" s="126">
        <v>71</v>
      </c>
      <c r="D42" s="127"/>
      <c r="E42" s="285"/>
      <c r="F42" s="167">
        <v>2.3751999999999999E-2</v>
      </c>
      <c r="G42" s="235"/>
      <c r="H42" s="169">
        <v>1.4644000000000001E-2</v>
      </c>
      <c r="I42" s="174"/>
    </row>
    <row r="43" spans="1:9">
      <c r="A43" s="215"/>
      <c r="B43" s="228" t="s">
        <v>184</v>
      </c>
      <c r="C43" s="126">
        <v>72</v>
      </c>
      <c r="D43" s="127"/>
      <c r="E43" s="285"/>
      <c r="F43" s="167">
        <v>20.434816999999999</v>
      </c>
      <c r="G43" s="235"/>
      <c r="H43" s="169">
        <v>12.598464999999999</v>
      </c>
      <c r="I43" s="174"/>
    </row>
    <row r="44" spans="1:9">
      <c r="A44" s="215"/>
      <c r="B44" s="228" t="s">
        <v>185</v>
      </c>
      <c r="C44" s="126">
        <v>73</v>
      </c>
      <c r="D44" s="127"/>
      <c r="E44" s="285"/>
      <c r="F44" s="167">
        <v>2.6700000000000002E-2</v>
      </c>
      <c r="G44" s="235"/>
      <c r="H44" s="169">
        <v>1.6461E-2</v>
      </c>
      <c r="I44" s="174"/>
    </row>
    <row r="45" spans="1:9">
      <c r="A45" s="215"/>
      <c r="B45" s="228" t="s">
        <v>186</v>
      </c>
      <c r="C45" s="126">
        <v>74</v>
      </c>
      <c r="D45" s="127" t="s">
        <v>2</v>
      </c>
      <c r="E45" s="285"/>
      <c r="F45" s="167">
        <v>2.5781999999999999E-2</v>
      </c>
      <c r="G45" s="170"/>
      <c r="H45" s="169">
        <v>1.5894999999999999E-2</v>
      </c>
      <c r="I45" s="174"/>
    </row>
    <row r="46" spans="1:9">
      <c r="A46" s="215"/>
      <c r="B46" s="228" t="s">
        <v>187</v>
      </c>
      <c r="C46" s="126">
        <v>76</v>
      </c>
      <c r="D46" s="127"/>
      <c r="E46" s="285"/>
      <c r="F46" s="167">
        <v>0.81575500000000001</v>
      </c>
      <c r="G46" s="170"/>
      <c r="H46" s="169">
        <v>0.50292899999999996</v>
      </c>
      <c r="I46" s="174"/>
    </row>
    <row r="47" spans="1:9">
      <c r="A47" s="215"/>
      <c r="B47" s="228" t="s">
        <v>188</v>
      </c>
      <c r="C47" s="126">
        <v>78</v>
      </c>
      <c r="D47" s="127">
        <v>490</v>
      </c>
      <c r="E47" s="285"/>
      <c r="F47" s="167"/>
      <c r="G47" s="235"/>
      <c r="H47" s="169"/>
      <c r="I47" s="174"/>
    </row>
    <row r="48" spans="1:9">
      <c r="A48" s="215"/>
      <c r="B48" s="228" t="s">
        <v>189</v>
      </c>
      <c r="C48" s="126">
        <v>81</v>
      </c>
      <c r="D48" s="127"/>
      <c r="E48" s="285"/>
      <c r="F48" s="167">
        <v>1.2430999999999999E-2</v>
      </c>
      <c r="G48" s="235"/>
      <c r="H48" s="169">
        <v>7.6639999999999998E-3</v>
      </c>
      <c r="I48" s="174"/>
    </row>
    <row r="49" spans="1:9">
      <c r="A49" s="215"/>
      <c r="B49" s="228" t="s">
        <v>190</v>
      </c>
      <c r="C49" s="126">
        <v>82</v>
      </c>
      <c r="D49" s="127"/>
      <c r="E49" s="285"/>
      <c r="F49" s="167">
        <v>1.660971</v>
      </c>
      <c r="G49" s="235"/>
      <c r="H49" s="169">
        <v>1.0240210000000001</v>
      </c>
      <c r="I49" s="174"/>
    </row>
    <row r="50" spans="1:9">
      <c r="A50" s="215"/>
      <c r="B50" s="228" t="s">
        <v>191</v>
      </c>
      <c r="C50" s="126">
        <v>86</v>
      </c>
      <c r="D50" s="127"/>
      <c r="E50" s="285"/>
      <c r="F50" s="167">
        <v>1.5945800000000001</v>
      </c>
      <c r="G50" s="170"/>
      <c r="H50" s="169">
        <v>0.98309000000000002</v>
      </c>
      <c r="I50" s="174"/>
    </row>
    <row r="51" spans="1:9">
      <c r="A51" s="215"/>
      <c r="B51" s="228" t="s">
        <v>192</v>
      </c>
      <c r="C51" s="126">
        <v>88</v>
      </c>
      <c r="D51" s="127"/>
      <c r="E51" s="285"/>
      <c r="F51" s="167">
        <v>0.36782599999999999</v>
      </c>
      <c r="G51" s="235"/>
      <c r="H51" s="169">
        <v>0.226772</v>
      </c>
      <c r="I51" s="174"/>
    </row>
    <row r="52" spans="1:9">
      <c r="A52" s="215"/>
      <c r="B52" s="228" t="s">
        <v>193</v>
      </c>
      <c r="C52" s="126">
        <v>89</v>
      </c>
      <c r="D52" s="127"/>
      <c r="E52" s="285"/>
      <c r="F52" s="167">
        <v>7.5038999999999995E-2</v>
      </c>
      <c r="G52" s="235"/>
      <c r="H52" s="169">
        <v>4.6262999999999999E-2</v>
      </c>
      <c r="I52" s="174"/>
    </row>
    <row r="53" spans="1:9">
      <c r="A53" s="215"/>
      <c r="B53" s="228" t="s">
        <v>194</v>
      </c>
      <c r="C53" s="126">
        <v>92</v>
      </c>
      <c r="D53" s="127"/>
      <c r="E53" s="285"/>
      <c r="F53" s="167">
        <v>0.195192</v>
      </c>
      <c r="G53" s="235"/>
      <c r="H53" s="169">
        <v>0.12034</v>
      </c>
      <c r="I53" s="174"/>
    </row>
    <row r="54" spans="1:9">
      <c r="A54" s="215"/>
      <c r="B54" s="228" t="s">
        <v>195</v>
      </c>
      <c r="C54" s="126">
        <v>93</v>
      </c>
      <c r="D54" s="127"/>
      <c r="E54" s="285"/>
      <c r="F54" s="167">
        <v>0.118312</v>
      </c>
      <c r="G54" s="235"/>
      <c r="H54" s="169">
        <v>7.2942000000000007E-2</v>
      </c>
      <c r="I54" s="174"/>
    </row>
    <row r="55" spans="1:9">
      <c r="A55" s="215"/>
      <c r="B55" s="228" t="s">
        <v>197</v>
      </c>
      <c r="C55" s="126">
        <v>96</v>
      </c>
      <c r="D55" s="127"/>
      <c r="E55" s="285"/>
      <c r="F55" s="167">
        <v>2.7622000000000001E-2</v>
      </c>
      <c r="G55" s="170"/>
      <c r="H55" s="169">
        <v>1.703E-2</v>
      </c>
      <c r="I55" s="174"/>
    </row>
    <row r="56" spans="1:9">
      <c r="A56" s="215"/>
      <c r="B56" s="228" t="s">
        <v>200</v>
      </c>
      <c r="C56" s="126">
        <v>106</v>
      </c>
      <c r="D56" s="127"/>
      <c r="E56" s="285"/>
      <c r="F56" s="167">
        <v>7.3800000000000003E-3</v>
      </c>
      <c r="G56" s="235"/>
      <c r="H56" s="169">
        <v>4.5500000000000002E-3</v>
      </c>
      <c r="I56" s="174"/>
    </row>
    <row r="57" spans="1:9">
      <c r="A57" s="215"/>
      <c r="B57" s="228" t="s">
        <v>423</v>
      </c>
      <c r="C57" s="126">
        <v>116</v>
      </c>
      <c r="D57" s="127"/>
      <c r="E57" s="285"/>
      <c r="F57" s="167">
        <v>7.3800000000000003E-3</v>
      </c>
      <c r="G57" s="170"/>
      <c r="H57" s="169">
        <v>4.5500000000000002E-3</v>
      </c>
      <c r="I57" s="174"/>
    </row>
    <row r="58" spans="1:9">
      <c r="A58" s="215"/>
      <c r="B58" s="228" t="s">
        <v>360</v>
      </c>
      <c r="C58" s="126">
        <v>125</v>
      </c>
      <c r="D58" s="127"/>
      <c r="E58" s="285"/>
      <c r="F58" s="167">
        <v>7.3800000000000003E-3</v>
      </c>
      <c r="G58" s="235"/>
      <c r="H58" s="169">
        <v>4.5500000000000002E-3</v>
      </c>
      <c r="I58" s="174"/>
    </row>
    <row r="59" spans="1:9">
      <c r="A59" s="215"/>
      <c r="B59" s="228" t="s">
        <v>203</v>
      </c>
      <c r="C59" s="126">
        <v>128</v>
      </c>
      <c r="D59" s="127"/>
      <c r="E59" s="285"/>
      <c r="F59" s="167">
        <v>7.3800000000000003E-3</v>
      </c>
      <c r="G59" s="170"/>
      <c r="H59" s="169">
        <v>4.5500000000000002E-3</v>
      </c>
      <c r="I59" s="174"/>
    </row>
    <row r="60" spans="1:9">
      <c r="A60" s="215"/>
      <c r="B60" s="228" t="s">
        <v>204</v>
      </c>
      <c r="C60" s="126">
        <v>131</v>
      </c>
      <c r="D60" s="127"/>
      <c r="E60" s="285"/>
      <c r="F60" s="167">
        <v>1.4758E-2</v>
      </c>
      <c r="G60" s="235"/>
      <c r="H60" s="169">
        <v>9.0989999999999994E-3</v>
      </c>
      <c r="I60" s="174"/>
    </row>
    <row r="61" spans="1:9">
      <c r="A61" s="215"/>
      <c r="B61" s="228" t="s">
        <v>571</v>
      </c>
      <c r="C61" s="126">
        <v>138</v>
      </c>
      <c r="D61" s="127"/>
      <c r="E61" s="285"/>
      <c r="F61" s="167">
        <v>7.3800000000000003E-3</v>
      </c>
      <c r="G61" s="235"/>
      <c r="H61" s="169">
        <v>4.5500000000000002E-3</v>
      </c>
      <c r="I61" s="174"/>
    </row>
    <row r="62" spans="1:9">
      <c r="A62" s="215"/>
      <c r="B62" s="228" t="s">
        <v>206</v>
      </c>
      <c r="C62" s="126">
        <v>139</v>
      </c>
      <c r="D62" s="127"/>
      <c r="E62" s="285"/>
      <c r="F62" s="167">
        <v>8.2439999999999996E-3</v>
      </c>
      <c r="G62" s="235"/>
      <c r="H62" s="169">
        <v>5.0829999999999998E-3</v>
      </c>
      <c r="I62" s="174"/>
    </row>
    <row r="63" spans="1:9">
      <c r="A63" s="215"/>
      <c r="B63" s="228" t="s">
        <v>614</v>
      </c>
      <c r="C63" s="126">
        <v>149</v>
      </c>
      <c r="D63" s="127"/>
      <c r="E63" s="285"/>
      <c r="F63" s="167">
        <v>7.3800000000000003E-3</v>
      </c>
      <c r="G63" s="170"/>
      <c r="H63" s="169">
        <v>4.5500000000000002E-3</v>
      </c>
      <c r="I63" s="174"/>
    </row>
    <row r="64" spans="1:9">
      <c r="A64" s="215"/>
      <c r="B64" s="228" t="s">
        <v>434</v>
      </c>
      <c r="C64" s="126">
        <v>153</v>
      </c>
      <c r="D64" s="127"/>
      <c r="E64" s="285"/>
      <c r="F64" s="167">
        <v>7.3800000000000003E-3</v>
      </c>
      <c r="G64" s="235"/>
      <c r="H64" s="169">
        <v>4.5500000000000002E-3</v>
      </c>
      <c r="I64" s="174"/>
    </row>
    <row r="65" spans="1:9">
      <c r="A65" s="215"/>
      <c r="B65" s="228" t="s">
        <v>211</v>
      </c>
      <c r="C65" s="126">
        <v>154</v>
      </c>
      <c r="D65" s="127"/>
      <c r="E65" s="285"/>
      <c r="F65" s="167">
        <v>7.3800000000000003E-3</v>
      </c>
      <c r="G65" s="235"/>
      <c r="H65" s="169">
        <v>4.5500000000000002E-3</v>
      </c>
      <c r="I65" s="174"/>
    </row>
    <row r="66" spans="1:9">
      <c r="A66" s="215"/>
      <c r="B66" s="228" t="s">
        <v>212</v>
      </c>
      <c r="C66" s="126">
        <v>155</v>
      </c>
      <c r="D66" s="127"/>
      <c r="E66" s="285"/>
      <c r="F66" s="167">
        <v>7.3800000000000003E-3</v>
      </c>
      <c r="G66" s="170"/>
      <c r="H66" s="169">
        <v>4.5500000000000002E-3</v>
      </c>
      <c r="I66" s="174"/>
    </row>
    <row r="67" spans="1:9">
      <c r="A67" s="215"/>
      <c r="B67" s="228" t="s">
        <v>213</v>
      </c>
      <c r="C67" s="126">
        <v>156</v>
      </c>
      <c r="D67" s="127"/>
      <c r="E67" s="285"/>
      <c r="F67" s="167">
        <v>7.3800000000000003E-3</v>
      </c>
      <c r="G67" s="235"/>
      <c r="H67" s="169">
        <v>4.5500000000000002E-3</v>
      </c>
      <c r="I67" s="174"/>
    </row>
    <row r="68" spans="1:9">
      <c r="A68" s="215"/>
      <c r="B68" s="228" t="s">
        <v>214</v>
      </c>
      <c r="C68" s="126">
        <v>157</v>
      </c>
      <c r="D68" s="127"/>
      <c r="E68" s="285"/>
      <c r="F68" s="167">
        <v>7.3800000000000003E-3</v>
      </c>
      <c r="G68" s="235"/>
      <c r="H68" s="169">
        <v>4.5500000000000002E-3</v>
      </c>
      <c r="I68" s="174"/>
    </row>
    <row r="69" spans="1:9">
      <c r="A69" s="215"/>
      <c r="B69" s="228" t="s">
        <v>216</v>
      </c>
      <c r="C69" s="126">
        <v>164</v>
      </c>
      <c r="D69" s="127">
        <v>490</v>
      </c>
      <c r="E69" s="285"/>
      <c r="F69" s="167"/>
      <c r="G69" s="235"/>
      <c r="H69" s="169"/>
      <c r="I69" s="174"/>
    </row>
    <row r="70" spans="1:9">
      <c r="A70" s="215"/>
      <c r="B70" s="228" t="s">
        <v>217</v>
      </c>
      <c r="C70" s="126">
        <v>165</v>
      </c>
      <c r="D70" s="127">
        <v>490</v>
      </c>
      <c r="E70" s="285"/>
      <c r="F70" s="167"/>
      <c r="G70" s="235"/>
      <c r="H70" s="169"/>
      <c r="I70" s="174"/>
    </row>
    <row r="71" spans="1:9">
      <c r="A71" s="215"/>
      <c r="B71" s="228" t="s">
        <v>230</v>
      </c>
      <c r="C71" s="126">
        <v>194</v>
      </c>
      <c r="D71" s="127">
        <v>490</v>
      </c>
      <c r="E71" s="285"/>
      <c r="F71" s="167"/>
      <c r="G71" s="235"/>
      <c r="H71" s="169"/>
      <c r="I71" s="174"/>
    </row>
    <row r="72" spans="1:9">
      <c r="A72" s="215"/>
      <c r="B72" s="228" t="s">
        <v>236</v>
      </c>
      <c r="C72" s="126">
        <v>211</v>
      </c>
      <c r="D72" s="127"/>
      <c r="E72" s="285"/>
      <c r="F72" s="167">
        <v>7.3800000000000003E-3</v>
      </c>
      <c r="G72" s="170"/>
      <c r="H72" s="169">
        <v>4.5500000000000002E-3</v>
      </c>
      <c r="I72" s="174"/>
    </row>
    <row r="73" spans="1:9">
      <c r="A73" s="215"/>
      <c r="B73" s="228" t="s">
        <v>424</v>
      </c>
      <c r="C73" s="126">
        <v>297</v>
      </c>
      <c r="D73" s="127"/>
      <c r="E73" s="285"/>
      <c r="F73" s="167">
        <v>7.3800000000000003E-3</v>
      </c>
      <c r="G73" s="170"/>
      <c r="H73" s="169">
        <v>4.5500000000000002E-3</v>
      </c>
      <c r="I73" s="174"/>
    </row>
    <row r="74" spans="1:9">
      <c r="A74" s="215"/>
      <c r="B74" s="228" t="s">
        <v>249</v>
      </c>
      <c r="C74" s="126">
        <v>307</v>
      </c>
      <c r="D74" s="127"/>
      <c r="E74" s="285"/>
      <c r="F74" s="167">
        <v>1.4760000000000001E-2</v>
      </c>
      <c r="G74" s="235"/>
      <c r="H74" s="169">
        <v>9.1000000000000004E-3</v>
      </c>
      <c r="I74" s="174"/>
    </row>
    <row r="75" spans="1:9">
      <c r="A75" s="215"/>
      <c r="B75" s="228" t="s">
        <v>251</v>
      </c>
      <c r="C75" s="126">
        <v>319</v>
      </c>
      <c r="D75" s="127"/>
      <c r="E75" s="285"/>
      <c r="F75" s="167">
        <v>7.3800000000000003E-3</v>
      </c>
      <c r="G75" s="235"/>
      <c r="H75" s="169">
        <v>4.5500000000000002E-3</v>
      </c>
      <c r="I75" s="174"/>
    </row>
    <row r="76" spans="1:9">
      <c r="A76" s="215"/>
      <c r="B76" s="228" t="s">
        <v>258</v>
      </c>
      <c r="C76" s="126">
        <v>422</v>
      </c>
      <c r="D76" s="127"/>
      <c r="E76" s="285"/>
      <c r="F76" s="167">
        <v>2.8084000000000001E-2</v>
      </c>
      <c r="G76" s="235"/>
      <c r="H76" s="169">
        <v>1.7314E-2</v>
      </c>
      <c r="I76" s="174"/>
    </row>
    <row r="77" spans="1:9">
      <c r="A77" s="215"/>
      <c r="B77" s="228" t="s">
        <v>261</v>
      </c>
      <c r="C77" s="126">
        <v>490</v>
      </c>
      <c r="D77" s="127"/>
      <c r="E77" s="285"/>
      <c r="F77" s="167">
        <v>1.3105119999999999</v>
      </c>
      <c r="G77" s="235"/>
      <c r="H77" s="169">
        <v>0.80795600000000001</v>
      </c>
      <c r="I77" s="174"/>
    </row>
    <row r="78" spans="1:9">
      <c r="A78" s="215"/>
      <c r="B78" s="228" t="s">
        <v>262</v>
      </c>
      <c r="C78" s="126">
        <v>500</v>
      </c>
      <c r="D78" s="127"/>
      <c r="E78" s="285"/>
      <c r="F78" s="167">
        <v>4.3384119999999999</v>
      </c>
      <c r="G78" s="235"/>
      <c r="H78" s="169">
        <v>2.6747160000000001</v>
      </c>
      <c r="I78" s="174"/>
    </row>
    <row r="79" spans="1:9">
      <c r="A79" s="215"/>
      <c r="B79" s="228" t="s">
        <v>263</v>
      </c>
      <c r="C79" s="126">
        <v>568</v>
      </c>
      <c r="D79" s="127"/>
      <c r="E79" s="285"/>
      <c r="F79" s="167">
        <v>7.3800000000000003E-3</v>
      </c>
      <c r="G79" s="170"/>
      <c r="H79" s="169">
        <v>4.5500000000000002E-3</v>
      </c>
      <c r="I79" s="174"/>
    </row>
    <row r="80" spans="1:9">
      <c r="A80" s="215"/>
      <c r="B80" s="228" t="s">
        <v>268</v>
      </c>
      <c r="C80" s="126">
        <v>721</v>
      </c>
      <c r="D80" s="127"/>
      <c r="E80" s="285"/>
      <c r="F80" s="167">
        <v>7.3800000000000003E-3</v>
      </c>
      <c r="G80" s="170"/>
      <c r="H80" s="169">
        <v>4.5500000000000002E-3</v>
      </c>
      <c r="I80" s="174"/>
    </row>
    <row r="81" spans="1:9">
      <c r="A81" s="215"/>
      <c r="B81" s="228" t="s">
        <v>279</v>
      </c>
      <c r="C81" s="126">
        <v>742</v>
      </c>
      <c r="D81" s="127"/>
      <c r="E81" s="285"/>
      <c r="F81" s="167">
        <v>1.3346999999999999E-2</v>
      </c>
      <c r="G81" s="235"/>
      <c r="H81" s="169">
        <v>8.2290000000000002E-3</v>
      </c>
      <c r="I81" s="174"/>
    </row>
    <row r="82" spans="1:9">
      <c r="A82" s="215"/>
      <c r="B82" s="228" t="s">
        <v>283</v>
      </c>
      <c r="C82" s="126">
        <v>766</v>
      </c>
      <c r="D82" s="127"/>
      <c r="E82" s="285"/>
      <c r="F82" s="167">
        <v>3.3576000000000002E-2</v>
      </c>
      <c r="G82" s="235"/>
      <c r="H82" s="169">
        <v>2.07E-2</v>
      </c>
      <c r="I82" s="174"/>
    </row>
    <row r="83" spans="1:9">
      <c r="A83" s="215"/>
      <c r="B83" s="228" t="s">
        <v>285</v>
      </c>
      <c r="C83" s="126">
        <v>773</v>
      </c>
      <c r="D83" s="127">
        <v>490</v>
      </c>
      <c r="E83" s="285"/>
      <c r="F83" s="167"/>
      <c r="G83" s="235"/>
      <c r="H83" s="169"/>
      <c r="I83" s="174"/>
    </row>
    <row r="84" spans="1:9">
      <c r="A84" s="215"/>
      <c r="B84" s="228" t="s">
        <v>289</v>
      </c>
      <c r="C84" s="126">
        <v>792</v>
      </c>
      <c r="D84" s="127"/>
      <c r="E84" s="285"/>
      <c r="F84" s="167">
        <v>7.3800000000000003E-3</v>
      </c>
      <c r="G84" s="235"/>
      <c r="H84" s="169">
        <v>4.5500000000000002E-3</v>
      </c>
      <c r="I84" s="174"/>
    </row>
    <row r="85" spans="1:9">
      <c r="A85" s="215"/>
      <c r="B85" s="228" t="s">
        <v>290</v>
      </c>
      <c r="C85" s="126">
        <v>793</v>
      </c>
      <c r="D85" s="127"/>
      <c r="E85" s="285"/>
      <c r="F85" s="167">
        <v>7.3800000000000003E-3</v>
      </c>
      <c r="G85" s="170"/>
      <c r="H85" s="169">
        <v>4.5500000000000002E-3</v>
      </c>
      <c r="I85" s="174"/>
    </row>
    <row r="86" spans="1:9">
      <c r="A86" s="215"/>
      <c r="B86" s="228" t="s">
        <v>291</v>
      </c>
      <c r="C86" s="126">
        <v>796</v>
      </c>
      <c r="D86" s="127"/>
      <c r="E86" s="285"/>
      <c r="F86" s="167">
        <v>7.3800000000000003E-3</v>
      </c>
      <c r="G86" s="170"/>
      <c r="H86" s="169">
        <v>4.5500000000000002E-3</v>
      </c>
      <c r="I86" s="174"/>
    </row>
    <row r="87" spans="1:9">
      <c r="A87" s="215"/>
      <c r="B87" s="228" t="s">
        <v>294</v>
      </c>
      <c r="C87" s="126">
        <v>801</v>
      </c>
      <c r="D87" s="127"/>
      <c r="E87" s="285"/>
      <c r="F87" s="167">
        <v>15.937094</v>
      </c>
      <c r="G87" s="170"/>
      <c r="H87" s="169">
        <v>9.8255300000000005</v>
      </c>
      <c r="I87" s="174"/>
    </row>
    <row r="88" spans="1:9">
      <c r="A88" s="215"/>
      <c r="B88" s="228" t="s">
        <v>603</v>
      </c>
      <c r="C88" s="126">
        <v>802</v>
      </c>
      <c r="D88" s="127"/>
      <c r="E88" s="285"/>
      <c r="F88" s="167">
        <v>0.16423399999999999</v>
      </c>
      <c r="G88" s="170"/>
      <c r="H88" s="169">
        <v>0.101253</v>
      </c>
      <c r="I88" s="174"/>
    </row>
    <row r="89" spans="1:9">
      <c r="A89" s="215"/>
      <c r="B89" s="228" t="s">
        <v>135</v>
      </c>
      <c r="C89" s="126">
        <v>805</v>
      </c>
      <c r="D89" s="127"/>
      <c r="E89" s="285"/>
      <c r="F89" s="167">
        <v>7.3800000000000003E-3</v>
      </c>
      <c r="G89" s="170"/>
      <c r="H89" s="169">
        <v>4.5500000000000002E-3</v>
      </c>
      <c r="I89" s="174"/>
    </row>
    <row r="90" spans="1:9">
      <c r="A90" s="215"/>
      <c r="B90" s="228" t="s">
        <v>295</v>
      </c>
      <c r="C90" s="126">
        <v>807</v>
      </c>
      <c r="D90" s="127">
        <v>490</v>
      </c>
      <c r="E90" s="285"/>
      <c r="F90" s="167"/>
      <c r="G90" s="170"/>
      <c r="H90" s="169"/>
      <c r="I90" s="174"/>
    </row>
    <row r="91" spans="1:9">
      <c r="A91" s="215"/>
      <c r="B91" s="228" t="s">
        <v>298</v>
      </c>
      <c r="C91" s="126">
        <v>812</v>
      </c>
      <c r="D91" s="127"/>
      <c r="E91" s="285"/>
      <c r="F91" s="167">
        <v>7.3800000000000003E-3</v>
      </c>
      <c r="G91" s="170"/>
      <c r="H91" s="169">
        <v>4.5500000000000002E-3</v>
      </c>
      <c r="I91" s="174"/>
    </row>
    <row r="92" spans="1:9">
      <c r="A92" s="215"/>
      <c r="B92" s="228" t="s">
        <v>299</v>
      </c>
      <c r="C92" s="126">
        <v>813</v>
      </c>
      <c r="D92" s="127"/>
      <c r="E92" s="285"/>
      <c r="F92" s="167">
        <v>1.5193E-2</v>
      </c>
      <c r="G92" s="170"/>
      <c r="H92" s="169">
        <v>9.3670000000000003E-3</v>
      </c>
      <c r="I92" s="174"/>
    </row>
    <row r="93" spans="1:9">
      <c r="A93" s="215"/>
      <c r="B93" s="228" t="s">
        <v>300</v>
      </c>
      <c r="C93" s="126">
        <v>816</v>
      </c>
      <c r="D93" s="127"/>
      <c r="E93" s="285"/>
      <c r="F93" s="167">
        <v>7.3800000000000003E-3</v>
      </c>
      <c r="G93" s="170"/>
      <c r="H93" s="169">
        <v>4.5500000000000002E-3</v>
      </c>
      <c r="I93" s="174"/>
    </row>
    <row r="94" spans="1:9">
      <c r="A94" s="215"/>
      <c r="B94" s="228" t="s">
        <v>575</v>
      </c>
      <c r="C94" s="126">
        <v>826</v>
      </c>
      <c r="D94" s="127"/>
      <c r="E94" s="285"/>
      <c r="F94" s="167">
        <v>7.3800000000000003E-3</v>
      </c>
      <c r="G94" s="170"/>
      <c r="H94" s="169">
        <v>4.5500000000000002E-3</v>
      </c>
      <c r="I94" s="174"/>
    </row>
    <row r="95" spans="1:9">
      <c r="A95" s="215"/>
      <c r="B95" s="228" t="s">
        <v>319</v>
      </c>
      <c r="C95" s="126">
        <v>850</v>
      </c>
      <c r="D95" s="127"/>
      <c r="E95" s="285"/>
      <c r="F95" s="167">
        <v>3.8963999999999999E-2</v>
      </c>
      <c r="G95" s="170"/>
      <c r="H95" s="169">
        <v>2.4022000000000002E-2</v>
      </c>
      <c r="I95" s="174"/>
    </row>
    <row r="96" spans="1:9">
      <c r="A96" s="215"/>
      <c r="B96" s="228" t="s">
        <v>604</v>
      </c>
      <c r="C96" s="126">
        <v>851</v>
      </c>
      <c r="D96" s="357"/>
      <c r="E96" s="285"/>
      <c r="F96" s="167">
        <v>8.4829999999999992E-3</v>
      </c>
      <c r="G96" s="170"/>
      <c r="H96" s="169">
        <v>5.2300000000000003E-3</v>
      </c>
      <c r="I96" s="174"/>
    </row>
    <row r="97" spans="1:9">
      <c r="A97" s="215"/>
      <c r="B97" s="228" t="s">
        <v>323</v>
      </c>
      <c r="C97" s="126">
        <v>855</v>
      </c>
      <c r="D97" s="357"/>
      <c r="E97" s="285"/>
      <c r="F97" s="167">
        <v>7.3800000000000003E-3</v>
      </c>
      <c r="G97" s="170"/>
      <c r="H97" s="169">
        <v>4.5500000000000002E-3</v>
      </c>
      <c r="I97" s="174"/>
    </row>
    <row r="98" spans="1:9">
      <c r="A98" s="215"/>
      <c r="B98" s="228" t="s">
        <v>324</v>
      </c>
      <c r="C98" s="126">
        <v>856</v>
      </c>
      <c r="D98" s="357"/>
      <c r="E98" s="285"/>
      <c r="F98" s="167">
        <v>2.0256E-2</v>
      </c>
      <c r="G98" s="170"/>
      <c r="H98" s="169">
        <v>1.2488000000000001E-2</v>
      </c>
      <c r="I98" s="174"/>
    </row>
    <row r="99" spans="1:9">
      <c r="A99" s="215"/>
      <c r="B99" s="228" t="s">
        <v>328</v>
      </c>
      <c r="C99" s="126">
        <v>868</v>
      </c>
      <c r="D99" s="357"/>
      <c r="E99" s="285"/>
      <c r="F99" s="167">
        <v>7.9489999999999995E-3</v>
      </c>
      <c r="G99" s="170"/>
      <c r="H99" s="169">
        <v>4.901E-3</v>
      </c>
      <c r="I99" s="174"/>
    </row>
    <row r="100" spans="1:9">
      <c r="A100" s="215"/>
      <c r="B100" s="228" t="s">
        <v>329</v>
      </c>
      <c r="C100" s="126">
        <v>870</v>
      </c>
      <c r="D100" s="357"/>
      <c r="E100" s="285"/>
      <c r="F100" s="167">
        <v>1.9668999999999999E-2</v>
      </c>
      <c r="G100" s="170"/>
      <c r="H100" s="169">
        <v>1.2126E-2</v>
      </c>
      <c r="I100" s="174"/>
    </row>
    <row r="101" spans="1:9">
      <c r="A101" s="215"/>
      <c r="B101" s="228" t="s">
        <v>336</v>
      </c>
      <c r="C101" s="126">
        <v>883</v>
      </c>
      <c r="D101" s="357"/>
      <c r="E101" s="285"/>
      <c r="F101" s="167">
        <v>7.3800000000000003E-3</v>
      </c>
      <c r="G101" s="170"/>
      <c r="H101" s="169">
        <v>4.5500000000000002E-3</v>
      </c>
      <c r="I101" s="174"/>
    </row>
    <row r="102" spans="1:9">
      <c r="A102" s="215"/>
      <c r="B102" s="228" t="s">
        <v>341</v>
      </c>
      <c r="C102" s="126">
        <v>894</v>
      </c>
      <c r="D102" s="357"/>
      <c r="E102" s="285"/>
      <c r="F102" s="167">
        <v>1.7034000000000001E-2</v>
      </c>
      <c r="G102" s="170"/>
      <c r="H102" s="169">
        <v>1.0501999999999999E-2</v>
      </c>
      <c r="I102" s="174"/>
    </row>
    <row r="103" spans="1:9">
      <c r="A103" s="215"/>
      <c r="B103" s="228" t="s">
        <v>342</v>
      </c>
      <c r="C103" s="126">
        <v>895</v>
      </c>
      <c r="D103" s="357"/>
      <c r="E103" s="285"/>
      <c r="F103" s="167">
        <v>2.2332000000000001E-2</v>
      </c>
      <c r="G103" s="170"/>
      <c r="H103" s="169">
        <v>1.3768000000000001E-2</v>
      </c>
      <c r="I103" s="174"/>
    </row>
    <row r="104" spans="1:9">
      <c r="A104" s="215"/>
      <c r="B104" s="285"/>
      <c r="D104" s="226"/>
      <c r="E104" s="285"/>
      <c r="F104" s="170"/>
      <c r="G104" s="170"/>
      <c r="H104" s="288" t="s">
        <v>2</v>
      </c>
      <c r="I104" s="174"/>
    </row>
    <row r="105" spans="1:9">
      <c r="A105" s="215"/>
      <c r="B105" s="285"/>
      <c r="D105" s="226"/>
      <c r="E105" s="285"/>
      <c r="F105" s="170"/>
      <c r="G105" s="170"/>
      <c r="H105" s="288" t="s">
        <v>2</v>
      </c>
      <c r="I105" s="174"/>
    </row>
    <row r="106" spans="1:9">
      <c r="A106" s="215"/>
      <c r="B106" s="285"/>
      <c r="D106" s="226"/>
      <c r="E106" s="285"/>
      <c r="F106" s="170"/>
      <c r="G106" s="170"/>
      <c r="H106" s="288" t="s">
        <v>2</v>
      </c>
      <c r="I106" s="174"/>
    </row>
    <row r="107" spans="1:9">
      <c r="A107" s="215"/>
      <c r="B107" s="285"/>
      <c r="D107" s="226"/>
      <c r="E107" s="285"/>
      <c r="F107" s="170"/>
      <c r="G107" s="170"/>
      <c r="H107" s="288" t="s">
        <v>2</v>
      </c>
      <c r="I107" s="174"/>
    </row>
    <row r="108" spans="1:9">
      <c r="A108" s="215"/>
      <c r="B108" s="285"/>
      <c r="D108" s="226"/>
      <c r="E108" s="285"/>
      <c r="F108" s="170"/>
      <c r="G108" s="170"/>
      <c r="H108" s="288" t="s">
        <v>2</v>
      </c>
      <c r="I108" s="174"/>
    </row>
    <row r="109" spans="1:9">
      <c r="A109" s="215"/>
      <c r="B109" s="285"/>
      <c r="D109" s="226"/>
      <c r="E109" s="285"/>
      <c r="F109" s="170"/>
      <c r="G109" s="170"/>
      <c r="H109" s="288" t="s">
        <v>2</v>
      </c>
      <c r="I109" s="174"/>
    </row>
    <row r="110" spans="1:9">
      <c r="A110" s="215"/>
      <c r="B110" s="285"/>
      <c r="D110" s="226"/>
      <c r="E110" s="285"/>
      <c r="F110" s="170"/>
      <c r="G110" s="170"/>
      <c r="H110" s="288" t="s">
        <v>2</v>
      </c>
      <c r="I110" s="174"/>
    </row>
    <row r="111" spans="1:9">
      <c r="A111" s="215"/>
      <c r="B111" s="285"/>
      <c r="D111" s="226"/>
      <c r="E111" s="285"/>
      <c r="F111" s="170"/>
      <c r="G111" s="170"/>
      <c r="H111" s="288" t="s">
        <v>2</v>
      </c>
      <c r="I111" s="174"/>
    </row>
    <row r="112" spans="1:9">
      <c r="A112" s="215"/>
      <c r="B112" s="285"/>
      <c r="D112" s="226"/>
      <c r="E112" s="285"/>
      <c r="F112" s="170"/>
      <c r="G112" s="170"/>
      <c r="H112" s="288" t="s">
        <v>2</v>
      </c>
      <c r="I112" s="174"/>
    </row>
    <row r="113" spans="1:9">
      <c r="A113" s="215"/>
      <c r="B113" s="285"/>
      <c r="D113" s="226"/>
      <c r="E113" s="285"/>
      <c r="F113" s="170"/>
      <c r="G113" s="170"/>
      <c r="H113" s="288" t="s">
        <v>2</v>
      </c>
      <c r="I113" s="174"/>
    </row>
    <row r="114" spans="1:9">
      <c r="A114" s="215"/>
      <c r="B114" s="285"/>
      <c r="D114" s="226"/>
      <c r="E114" s="285"/>
      <c r="F114" s="170"/>
      <c r="G114" s="170"/>
      <c r="H114" s="288" t="s">
        <v>2</v>
      </c>
      <c r="I114" s="174"/>
    </row>
    <row r="115" spans="1:9">
      <c r="A115" s="215"/>
      <c r="B115" s="285"/>
      <c r="D115" s="226"/>
      <c r="E115" s="285"/>
      <c r="F115" s="170"/>
      <c r="G115" s="170"/>
      <c r="H115" s="288" t="s">
        <v>2</v>
      </c>
      <c r="I115" s="174"/>
    </row>
    <row r="116" spans="1:9">
      <c r="A116" s="215"/>
      <c r="B116" s="285"/>
      <c r="D116" s="226"/>
      <c r="E116" s="285"/>
      <c r="F116" s="170"/>
      <c r="G116" s="170"/>
      <c r="H116" s="288" t="s">
        <v>2</v>
      </c>
      <c r="I116" s="174"/>
    </row>
    <row r="117" spans="1:9">
      <c r="A117" s="215"/>
      <c r="B117" s="285"/>
      <c r="D117" s="226"/>
      <c r="E117" s="285"/>
      <c r="F117" s="170"/>
      <c r="G117" s="170"/>
      <c r="H117" s="288" t="s">
        <v>2</v>
      </c>
      <c r="I117" s="174"/>
    </row>
    <row r="118" spans="1:9">
      <c r="A118" s="215"/>
      <c r="B118" s="285"/>
      <c r="D118" s="226"/>
      <c r="E118" s="285"/>
      <c r="F118" s="170"/>
      <c r="G118" s="170"/>
      <c r="H118" s="288" t="s">
        <v>2</v>
      </c>
      <c r="I118" s="174"/>
    </row>
    <row r="119" spans="1:9">
      <c r="A119" s="215"/>
      <c r="B119" s="285"/>
      <c r="D119" s="226"/>
      <c r="E119" s="285"/>
      <c r="F119" s="170"/>
      <c r="G119" s="170"/>
      <c r="H119" s="288" t="s">
        <v>2</v>
      </c>
      <c r="I119" s="174"/>
    </row>
    <row r="120" spans="1:9">
      <c r="A120" s="215"/>
      <c r="B120" s="285"/>
      <c r="D120" s="226"/>
      <c r="E120" s="285"/>
      <c r="F120" s="170"/>
      <c r="G120" s="170"/>
      <c r="H120" s="288" t="s">
        <v>2</v>
      </c>
      <c r="I120" s="174"/>
    </row>
    <row r="121" spans="1:9">
      <c r="A121" s="215"/>
      <c r="B121" s="285"/>
      <c r="D121" s="226"/>
      <c r="E121" s="285"/>
      <c r="F121" s="170"/>
      <c r="G121" s="170"/>
      <c r="H121" s="288" t="s">
        <v>2</v>
      </c>
      <c r="I121" s="174"/>
    </row>
    <row r="122" spans="1:9">
      <c r="A122" s="215"/>
      <c r="B122" s="285"/>
      <c r="D122" s="226"/>
      <c r="E122" s="285"/>
      <c r="F122" s="170"/>
      <c r="G122" s="170"/>
      <c r="H122" s="288" t="s">
        <v>2</v>
      </c>
      <c r="I122" s="174"/>
    </row>
    <row r="123" spans="1:9">
      <c r="A123" s="215"/>
      <c r="B123" s="285"/>
      <c r="D123" s="226"/>
      <c r="E123" s="285"/>
      <c r="F123" s="170"/>
      <c r="G123" s="170"/>
      <c r="H123" s="288" t="s">
        <v>2</v>
      </c>
      <c r="I123" s="174"/>
    </row>
    <row r="124" spans="1:9">
      <c r="A124" s="215"/>
      <c r="B124" s="285"/>
      <c r="D124" s="226"/>
      <c r="E124" s="285"/>
      <c r="F124" s="170"/>
      <c r="G124" s="170"/>
      <c r="H124" s="288" t="s">
        <v>2</v>
      </c>
      <c r="I124" s="174"/>
    </row>
    <row r="125" spans="1:9">
      <c r="A125" s="215"/>
      <c r="B125" s="285"/>
      <c r="D125" s="226"/>
      <c r="E125" s="285"/>
      <c r="F125" s="170"/>
      <c r="G125" s="170"/>
      <c r="H125" s="288" t="s">
        <v>2</v>
      </c>
      <c r="I125" s="174"/>
    </row>
    <row r="126" spans="1:9">
      <c r="A126" s="215"/>
      <c r="B126" s="285"/>
      <c r="D126" s="226"/>
      <c r="E126" s="285"/>
      <c r="F126" s="170"/>
      <c r="G126" s="170"/>
      <c r="H126" s="288" t="s">
        <v>2</v>
      </c>
      <c r="I126" s="174"/>
    </row>
    <row r="127" spans="1:9">
      <c r="A127" s="215"/>
      <c r="B127" s="285"/>
      <c r="D127" s="226"/>
      <c r="E127" s="285"/>
      <c r="F127" s="170"/>
      <c r="G127" s="170"/>
      <c r="H127" s="288" t="s">
        <v>2</v>
      </c>
      <c r="I127" s="174"/>
    </row>
    <row r="128" spans="1:9">
      <c r="A128" s="215"/>
      <c r="B128" s="285"/>
      <c r="D128" s="226"/>
      <c r="E128" s="285"/>
      <c r="F128" s="170"/>
      <c r="G128" s="170"/>
      <c r="H128" s="288" t="s">
        <v>2</v>
      </c>
      <c r="I128" s="174"/>
    </row>
    <row r="129" spans="1:9">
      <c r="A129" s="215"/>
      <c r="B129" s="285"/>
      <c r="D129" s="226"/>
      <c r="E129" s="285"/>
      <c r="F129" s="170"/>
      <c r="G129" s="170"/>
      <c r="H129" s="288" t="s">
        <v>2</v>
      </c>
      <c r="I129" s="174"/>
    </row>
    <row r="130" spans="1:9">
      <c r="A130" s="215"/>
      <c r="B130" s="285"/>
      <c r="D130" s="226"/>
      <c r="E130" s="285"/>
      <c r="F130" s="170"/>
      <c r="G130" s="170"/>
      <c r="H130" s="288" t="s">
        <v>2</v>
      </c>
      <c r="I130" s="174"/>
    </row>
    <row r="131" spans="1:9">
      <c r="A131" s="215"/>
      <c r="B131" s="285"/>
      <c r="D131" s="226"/>
      <c r="E131" s="285"/>
      <c r="F131" s="170"/>
      <c r="G131" s="170"/>
      <c r="H131" s="288" t="s">
        <v>2</v>
      </c>
      <c r="I131" s="174"/>
    </row>
    <row r="132" spans="1:9">
      <c r="A132" s="215"/>
      <c r="B132" s="285"/>
      <c r="D132" s="226"/>
      <c r="E132" s="285"/>
      <c r="F132" s="170"/>
      <c r="G132" s="170"/>
      <c r="H132" s="288" t="s">
        <v>2</v>
      </c>
      <c r="I132" s="174"/>
    </row>
    <row r="133" spans="1:9">
      <c r="A133" s="215"/>
      <c r="B133" s="285"/>
      <c r="D133" s="226"/>
      <c r="E133" s="285"/>
      <c r="F133" s="170"/>
      <c r="G133" s="170"/>
      <c r="H133" s="288" t="s">
        <v>2</v>
      </c>
      <c r="I133" s="174"/>
    </row>
    <row r="134" spans="1:9">
      <c r="A134" s="215"/>
      <c r="B134" s="285"/>
      <c r="D134" s="226"/>
      <c r="E134" s="285"/>
      <c r="F134" s="170"/>
      <c r="G134" s="170"/>
      <c r="H134" s="288" t="s">
        <v>2</v>
      </c>
      <c r="I134" s="174"/>
    </row>
    <row r="135" spans="1:9">
      <c r="A135" s="215"/>
      <c r="B135" s="285"/>
      <c r="D135" s="226"/>
      <c r="E135" s="285"/>
      <c r="F135" s="170"/>
      <c r="G135" s="170"/>
      <c r="H135" s="288" t="s">
        <v>2</v>
      </c>
      <c r="I135" s="174"/>
    </row>
    <row r="136" spans="1:9">
      <c r="A136" s="215"/>
      <c r="B136" s="285"/>
      <c r="D136" s="226"/>
      <c r="E136" s="285"/>
      <c r="F136" s="170"/>
      <c r="G136" s="170"/>
      <c r="H136" s="288" t="s">
        <v>2</v>
      </c>
      <c r="I136" s="174"/>
    </row>
    <row r="137" spans="1:9">
      <c r="A137" s="215"/>
      <c r="B137" s="285"/>
      <c r="D137" s="226"/>
      <c r="E137" s="285"/>
      <c r="F137" s="170"/>
      <c r="G137" s="170"/>
      <c r="H137" s="288" t="s">
        <v>2</v>
      </c>
      <c r="I137" s="174"/>
    </row>
    <row r="138" spans="1:9">
      <c r="A138" s="215"/>
      <c r="B138" s="285"/>
      <c r="D138" s="226"/>
      <c r="E138" s="285"/>
      <c r="F138" s="170"/>
      <c r="G138" s="170"/>
      <c r="H138" s="288" t="s">
        <v>2</v>
      </c>
      <c r="I138" s="174"/>
    </row>
    <row r="139" spans="1:9">
      <c r="A139" s="215"/>
      <c r="B139" s="285"/>
      <c r="D139" s="226"/>
      <c r="E139" s="285"/>
      <c r="F139" s="170"/>
      <c r="G139" s="170"/>
      <c r="H139" s="288" t="s">
        <v>2</v>
      </c>
      <c r="I139" s="174"/>
    </row>
    <row r="140" spans="1:9">
      <c r="A140" s="215"/>
      <c r="B140" s="285"/>
      <c r="D140" s="226"/>
      <c r="E140" s="285"/>
      <c r="F140" s="170"/>
      <c r="G140" s="170"/>
      <c r="H140" s="288" t="s">
        <v>2</v>
      </c>
      <c r="I140" s="174"/>
    </row>
    <row r="141" spans="1:9">
      <c r="A141" s="215"/>
      <c r="B141" s="285"/>
      <c r="D141" s="226"/>
      <c r="E141" s="285"/>
      <c r="F141" s="170"/>
      <c r="G141" s="170"/>
      <c r="H141" s="288" t="s">
        <v>2</v>
      </c>
      <c r="I141" s="174"/>
    </row>
    <row r="142" spans="1:9">
      <c r="A142" s="215"/>
      <c r="B142" s="285"/>
      <c r="D142" s="226"/>
      <c r="E142" s="285"/>
      <c r="F142" s="170"/>
      <c r="G142" s="170"/>
      <c r="H142" s="288" t="s">
        <v>2</v>
      </c>
      <c r="I142" s="174"/>
    </row>
    <row r="143" spans="1:9">
      <c r="A143" s="215"/>
      <c r="B143" s="285"/>
      <c r="D143" s="226"/>
      <c r="E143" s="285"/>
      <c r="F143" s="170"/>
      <c r="G143" s="170"/>
      <c r="H143" s="288" t="s">
        <v>2</v>
      </c>
      <c r="I143" s="174"/>
    </row>
    <row r="144" spans="1:9">
      <c r="A144" s="215"/>
      <c r="B144" s="285"/>
      <c r="D144" s="226"/>
      <c r="E144" s="285"/>
      <c r="F144" s="170"/>
      <c r="G144" s="170"/>
      <c r="H144" s="288" t="s">
        <v>2</v>
      </c>
      <c r="I144" s="174"/>
    </row>
    <row r="145" spans="1:9">
      <c r="A145" s="215"/>
      <c r="B145" s="285"/>
      <c r="D145" s="226"/>
      <c r="E145" s="285"/>
      <c r="F145" s="170"/>
      <c r="G145" s="170"/>
      <c r="H145" s="288" t="s">
        <v>2</v>
      </c>
      <c r="I145" s="174"/>
    </row>
    <row r="146" spans="1:9">
      <c r="A146" s="215"/>
      <c r="B146" s="285"/>
      <c r="D146" s="226"/>
      <c r="E146" s="285"/>
      <c r="F146" s="170"/>
      <c r="G146" s="170"/>
      <c r="H146" s="288" t="s">
        <v>2</v>
      </c>
      <c r="I146" s="174"/>
    </row>
    <row r="147" spans="1:9">
      <c r="A147" s="215"/>
      <c r="B147" s="285"/>
      <c r="D147" s="226"/>
      <c r="E147" s="285"/>
      <c r="F147" s="170"/>
      <c r="G147" s="170"/>
      <c r="H147" s="288" t="s">
        <v>2</v>
      </c>
      <c r="I147" s="174"/>
    </row>
    <row r="148" spans="1:9">
      <c r="A148" s="215"/>
      <c r="B148" s="285"/>
      <c r="D148" s="226"/>
      <c r="E148" s="285"/>
      <c r="F148" s="170"/>
      <c r="G148" s="170"/>
      <c r="H148" s="288" t="s">
        <v>2</v>
      </c>
      <c r="I148" s="174"/>
    </row>
    <row r="149" spans="1:9">
      <c r="A149" s="215"/>
      <c r="B149" s="285"/>
      <c r="D149" s="226"/>
      <c r="E149" s="285"/>
      <c r="F149" s="170"/>
      <c r="G149" s="170"/>
      <c r="H149" s="288" t="s">
        <v>2</v>
      </c>
      <c r="I149" s="174"/>
    </row>
    <row r="150" spans="1:9">
      <c r="A150" s="215"/>
      <c r="B150" s="285"/>
      <c r="D150" s="226"/>
      <c r="E150" s="285"/>
      <c r="F150" s="170"/>
      <c r="G150" s="170"/>
      <c r="H150" s="288" t="s">
        <v>2</v>
      </c>
      <c r="I150" s="174"/>
    </row>
    <row r="151" spans="1:9">
      <c r="A151" s="215"/>
      <c r="B151" s="285"/>
      <c r="D151" s="226"/>
      <c r="E151" s="285"/>
      <c r="F151" s="170"/>
      <c r="G151" s="170"/>
      <c r="H151" s="288" t="s">
        <v>2</v>
      </c>
      <c r="I151" s="174"/>
    </row>
    <row r="152" spans="1:9">
      <c r="A152" s="215"/>
      <c r="B152" s="285"/>
      <c r="D152" s="226"/>
      <c r="E152" s="285"/>
      <c r="F152" s="170"/>
      <c r="G152" s="170"/>
      <c r="H152" s="288" t="s">
        <v>2</v>
      </c>
      <c r="I152" s="174"/>
    </row>
    <row r="153" spans="1:9">
      <c r="A153" s="215"/>
      <c r="B153" s="285"/>
      <c r="D153" s="226"/>
      <c r="E153" s="285"/>
      <c r="F153" s="170"/>
      <c r="G153" s="170"/>
      <c r="H153" s="288" t="s">
        <v>2</v>
      </c>
      <c r="I153" s="174"/>
    </row>
    <row r="154" spans="1:9">
      <c r="A154" s="215"/>
      <c r="B154" s="285"/>
      <c r="D154" s="226"/>
      <c r="E154" s="285"/>
      <c r="F154" s="170"/>
      <c r="G154" s="170"/>
      <c r="H154" s="288" t="s">
        <v>2</v>
      </c>
      <c r="I154" s="174"/>
    </row>
    <row r="155" spans="1:9">
      <c r="A155" s="215"/>
      <c r="B155" s="285"/>
      <c r="D155" s="226"/>
      <c r="E155" s="285"/>
      <c r="F155" s="170"/>
      <c r="G155" s="170"/>
      <c r="H155" s="288" t="s">
        <v>2</v>
      </c>
      <c r="I155" s="174"/>
    </row>
    <row r="156" spans="1:9">
      <c r="A156" s="215"/>
      <c r="B156" s="285"/>
      <c r="D156" s="226"/>
      <c r="E156" s="285"/>
      <c r="F156" s="170"/>
      <c r="G156" s="170"/>
      <c r="H156" s="288" t="s">
        <v>2</v>
      </c>
      <c r="I156" s="174"/>
    </row>
    <row r="157" spans="1:9">
      <c r="A157" s="215"/>
      <c r="B157" s="285"/>
      <c r="D157" s="226"/>
      <c r="E157" s="285"/>
      <c r="F157" s="170"/>
      <c r="G157" s="170"/>
      <c r="H157" s="288" t="s">
        <v>2</v>
      </c>
      <c r="I157" s="174"/>
    </row>
    <row r="158" spans="1:9">
      <c r="A158" s="215"/>
      <c r="B158" s="285"/>
      <c r="D158" s="226"/>
      <c r="E158" s="285"/>
      <c r="F158" s="170"/>
      <c r="G158" s="170"/>
      <c r="H158" s="288" t="s">
        <v>2</v>
      </c>
      <c r="I158" s="174"/>
    </row>
    <row r="159" spans="1:9">
      <c r="A159" s="215"/>
      <c r="B159" s="285"/>
      <c r="D159" s="226"/>
      <c r="E159" s="285"/>
      <c r="F159" s="170"/>
      <c r="G159" s="170"/>
      <c r="H159" s="288" t="s">
        <v>2</v>
      </c>
      <c r="I159" s="174"/>
    </row>
    <row r="160" spans="1:9">
      <c r="A160" s="215"/>
      <c r="B160" s="285"/>
      <c r="D160" s="226"/>
      <c r="E160" s="285"/>
      <c r="F160" s="170"/>
      <c r="G160" s="170"/>
      <c r="H160" s="288" t="s">
        <v>2</v>
      </c>
      <c r="I160" s="174"/>
    </row>
    <row r="161" spans="1:9">
      <c r="A161" s="215"/>
      <c r="B161" s="285"/>
      <c r="D161" s="226"/>
      <c r="E161" s="285"/>
      <c r="F161" s="170"/>
      <c r="G161" s="170"/>
      <c r="H161" s="288" t="s">
        <v>2</v>
      </c>
      <c r="I161" s="174"/>
    </row>
    <row r="162" spans="1:9">
      <c r="A162" s="215"/>
      <c r="B162" s="285"/>
      <c r="D162" s="226"/>
      <c r="E162" s="285"/>
      <c r="F162" s="170"/>
      <c r="G162" s="170"/>
      <c r="H162" s="288" t="s">
        <v>2</v>
      </c>
      <c r="I162" s="174"/>
    </row>
    <row r="163" spans="1:9">
      <c r="A163" s="215"/>
      <c r="B163" s="285"/>
      <c r="D163" s="226"/>
      <c r="E163" s="285"/>
      <c r="F163" s="170"/>
      <c r="G163" s="170"/>
      <c r="H163" s="288" t="s">
        <v>2</v>
      </c>
      <c r="I163" s="174"/>
    </row>
    <row r="164" spans="1:9">
      <c r="A164" s="215"/>
      <c r="B164" s="285"/>
      <c r="D164" s="226"/>
      <c r="E164" s="285"/>
      <c r="F164" s="170"/>
      <c r="G164" s="170"/>
      <c r="H164" s="288" t="s">
        <v>2</v>
      </c>
      <c r="I164" s="174"/>
    </row>
    <row r="165" spans="1:9">
      <c r="A165" s="215"/>
      <c r="B165" s="285"/>
      <c r="D165" s="226"/>
      <c r="E165" s="285"/>
      <c r="F165" s="170"/>
      <c r="G165" s="170"/>
      <c r="H165" s="288"/>
      <c r="I165" s="174"/>
    </row>
    <row r="166" spans="1:9">
      <c r="A166" s="215"/>
      <c r="B166" s="285"/>
      <c r="D166" s="226"/>
      <c r="E166" s="285"/>
      <c r="F166" s="170"/>
      <c r="G166" s="170"/>
      <c r="H166" s="288"/>
      <c r="I166" s="174"/>
    </row>
    <row r="167" spans="1:9">
      <c r="A167" s="215"/>
      <c r="B167" s="285"/>
      <c r="D167" s="226"/>
      <c r="E167" s="285"/>
      <c r="F167" s="170"/>
      <c r="G167" s="170"/>
      <c r="H167" s="288"/>
      <c r="I167" s="174"/>
    </row>
    <row r="168" spans="1:9">
      <c r="A168" s="215"/>
      <c r="B168" s="285"/>
      <c r="D168" s="226"/>
      <c r="E168" s="285"/>
      <c r="F168" s="170"/>
      <c r="G168" s="170"/>
      <c r="H168" s="288"/>
      <c r="I168" s="174"/>
    </row>
    <row r="169" spans="1:9">
      <c r="A169" s="215"/>
      <c r="B169" s="285"/>
      <c r="D169" s="226"/>
      <c r="E169" s="285"/>
      <c r="F169" s="170"/>
      <c r="G169" s="170"/>
      <c r="H169" s="288"/>
      <c r="I169" s="174"/>
    </row>
    <row r="170" spans="1:9">
      <c r="A170" s="215"/>
      <c r="B170" s="285"/>
      <c r="D170" s="226"/>
      <c r="E170" s="285"/>
      <c r="F170" s="170"/>
      <c r="G170" s="170"/>
      <c r="H170" s="288"/>
      <c r="I170" s="174"/>
    </row>
    <row r="171" spans="1:9">
      <c r="A171" s="215"/>
      <c r="B171" s="285"/>
      <c r="D171" s="226"/>
      <c r="E171" s="285"/>
      <c r="F171" s="170"/>
      <c r="G171" s="170"/>
      <c r="H171" s="288"/>
      <c r="I171" s="174"/>
    </row>
    <row r="172" spans="1:9">
      <c r="A172" s="215"/>
      <c r="B172" s="285"/>
      <c r="D172" s="226"/>
      <c r="E172" s="285"/>
      <c r="F172" s="170"/>
      <c r="G172" s="170"/>
      <c r="H172" s="288"/>
      <c r="I172" s="174"/>
    </row>
    <row r="173" spans="1:9">
      <c r="A173" s="215"/>
      <c r="B173" s="285"/>
      <c r="D173" s="226"/>
      <c r="E173" s="285"/>
      <c r="F173" s="170"/>
      <c r="G173" s="170"/>
      <c r="H173" s="288"/>
      <c r="I173" s="174"/>
    </row>
    <row r="174" spans="1:9">
      <c r="A174" s="215"/>
      <c r="B174" s="285"/>
      <c r="D174" s="226"/>
      <c r="E174" s="285"/>
      <c r="F174" s="170"/>
      <c r="G174" s="170"/>
      <c r="H174" s="288"/>
      <c r="I174" s="174"/>
    </row>
    <row r="175" spans="1:9">
      <c r="A175" s="215"/>
      <c r="B175" s="285"/>
      <c r="D175" s="226"/>
      <c r="E175" s="285"/>
      <c r="F175" s="170"/>
      <c r="G175" s="170"/>
      <c r="H175" s="288"/>
      <c r="I175" s="174"/>
    </row>
    <row r="176" spans="1:9">
      <c r="A176" s="215"/>
      <c r="B176" s="285"/>
      <c r="D176" s="226"/>
      <c r="E176" s="285"/>
      <c r="F176" s="170"/>
      <c r="G176" s="170"/>
      <c r="H176" s="288"/>
      <c r="I176" s="174"/>
    </row>
    <row r="177" spans="1:9">
      <c r="A177" s="215"/>
      <c r="B177" s="285"/>
      <c r="D177" s="226"/>
      <c r="E177" s="285"/>
      <c r="F177" s="170"/>
      <c r="G177" s="170"/>
      <c r="H177" s="288"/>
      <c r="I177" s="174"/>
    </row>
    <row r="178" spans="1:9">
      <c r="A178" s="215"/>
      <c r="B178" s="285"/>
      <c r="D178" s="226"/>
      <c r="E178" s="285"/>
      <c r="F178" s="170"/>
      <c r="G178" s="170"/>
      <c r="H178" s="288"/>
      <c r="I178" s="174"/>
    </row>
    <row r="179" spans="1:9">
      <c r="A179" s="215"/>
      <c r="B179" s="285"/>
      <c r="D179" s="226"/>
      <c r="E179" s="285"/>
      <c r="F179" s="170"/>
      <c r="G179" s="170"/>
      <c r="H179" s="288"/>
      <c r="I179" s="174"/>
    </row>
    <row r="180" spans="1:9">
      <c r="A180" s="215"/>
      <c r="B180" s="285"/>
      <c r="D180" s="226"/>
      <c r="E180" s="285"/>
      <c r="F180" s="170"/>
      <c r="G180" s="170"/>
      <c r="H180" s="288"/>
      <c r="I180" s="174"/>
    </row>
    <row r="181" spans="1:9">
      <c r="A181" s="215"/>
      <c r="B181" s="285"/>
      <c r="D181" s="226"/>
      <c r="E181" s="285"/>
      <c r="F181" s="170"/>
      <c r="G181" s="170"/>
      <c r="H181" s="288"/>
      <c r="I181" s="174"/>
    </row>
    <row r="182" spans="1:9">
      <c r="A182" s="215"/>
      <c r="B182" s="285"/>
      <c r="D182" s="226"/>
      <c r="E182" s="285"/>
      <c r="F182" s="170"/>
      <c r="G182" s="170"/>
      <c r="H182" s="288"/>
      <c r="I182" s="174"/>
    </row>
    <row r="183" spans="1:9">
      <c r="A183" s="215"/>
      <c r="B183" s="285"/>
      <c r="D183" s="226"/>
      <c r="E183" s="285"/>
      <c r="F183" s="170"/>
      <c r="G183" s="170"/>
      <c r="H183" s="288"/>
      <c r="I183" s="174"/>
    </row>
    <row r="184" spans="1:9">
      <c r="A184" s="215"/>
      <c r="B184" s="285"/>
      <c r="D184" s="226"/>
      <c r="E184" s="285"/>
      <c r="F184" s="170"/>
      <c r="G184" s="170"/>
      <c r="H184" s="288"/>
      <c r="I184" s="174"/>
    </row>
    <row r="185" spans="1:9">
      <c r="A185" s="215"/>
      <c r="B185" s="285"/>
      <c r="D185" s="226"/>
      <c r="E185" s="285"/>
      <c r="F185" s="170"/>
      <c r="G185" s="170"/>
      <c r="H185" s="288"/>
      <c r="I185" s="174"/>
    </row>
    <row r="186" spans="1:9">
      <c r="A186" s="215"/>
      <c r="B186" s="285"/>
      <c r="D186" s="226"/>
      <c r="E186" s="285"/>
      <c r="F186" s="170"/>
      <c r="G186" s="170"/>
      <c r="H186" s="288"/>
      <c r="I186" s="174"/>
    </row>
    <row r="187" spans="1:9">
      <c r="A187" s="215"/>
      <c r="B187" s="285"/>
      <c r="D187" s="226"/>
      <c r="E187" s="285"/>
      <c r="F187" s="170"/>
      <c r="G187" s="170"/>
      <c r="H187" s="288"/>
      <c r="I187" s="174"/>
    </row>
    <row r="188" spans="1:9">
      <c r="A188" s="215"/>
      <c r="B188" s="285"/>
      <c r="D188" s="226"/>
      <c r="E188" s="285"/>
      <c r="F188" s="170"/>
      <c r="G188" s="170"/>
      <c r="H188" s="288"/>
      <c r="I188" s="174"/>
    </row>
    <row r="189" spans="1:9">
      <c r="A189" s="215"/>
      <c r="B189" s="285"/>
      <c r="D189" s="226"/>
      <c r="E189" s="285"/>
      <c r="F189" s="170"/>
      <c r="G189" s="170"/>
      <c r="H189" s="288"/>
      <c r="I189" s="174"/>
    </row>
    <row r="190" spans="1:9">
      <c r="A190" s="215"/>
      <c r="B190" s="285"/>
      <c r="D190" s="226"/>
      <c r="E190" s="285"/>
      <c r="F190" s="170"/>
      <c r="G190" s="170"/>
      <c r="H190" s="288"/>
      <c r="I190" s="174"/>
    </row>
    <row r="191" spans="1:9">
      <c r="A191" s="215"/>
      <c r="B191" s="285"/>
      <c r="D191" s="226"/>
      <c r="E191" s="285"/>
      <c r="F191" s="170"/>
      <c r="G191" s="170"/>
      <c r="H191" s="288"/>
      <c r="I191" s="174"/>
    </row>
    <row r="192" spans="1:9">
      <c r="A192" s="215"/>
      <c r="B192" s="285"/>
      <c r="D192" s="226"/>
      <c r="E192" s="285"/>
      <c r="F192" s="170"/>
      <c r="G192" s="170"/>
      <c r="H192" s="288"/>
      <c r="I192" s="174"/>
    </row>
    <row r="193" spans="1:9">
      <c r="A193" s="215"/>
      <c r="B193" s="285"/>
      <c r="D193" s="226"/>
      <c r="E193" s="285"/>
      <c r="F193" s="170"/>
      <c r="G193" s="170"/>
      <c r="H193" s="288"/>
      <c r="I193" s="174"/>
    </row>
    <row r="194" spans="1:9">
      <c r="A194" s="215"/>
      <c r="B194" s="285"/>
      <c r="D194" s="226"/>
      <c r="E194" s="285"/>
      <c r="F194" s="170"/>
      <c r="G194" s="170"/>
      <c r="H194" s="288"/>
      <c r="I194" s="174"/>
    </row>
    <row r="195" spans="1:9">
      <c r="A195" s="215"/>
      <c r="B195" s="285"/>
      <c r="D195" s="226"/>
      <c r="E195" s="285"/>
      <c r="F195" s="170"/>
      <c r="G195" s="170"/>
      <c r="H195" s="288"/>
      <c r="I195" s="174"/>
    </row>
    <row r="196" spans="1:9">
      <c r="A196" s="215"/>
      <c r="B196" s="285"/>
      <c r="D196" s="226"/>
      <c r="E196" s="285"/>
      <c r="F196" s="170"/>
      <c r="G196" s="170"/>
      <c r="H196" s="288"/>
      <c r="I196" s="174"/>
    </row>
    <row r="197" spans="1:9">
      <c r="A197" s="215"/>
      <c r="B197" s="285"/>
      <c r="D197" s="226"/>
      <c r="E197" s="285"/>
      <c r="F197" s="170"/>
      <c r="G197" s="170"/>
      <c r="H197" s="288"/>
    </row>
    <row r="198" spans="1:9">
      <c r="A198" s="215"/>
      <c r="B198" s="285"/>
      <c r="D198" s="226"/>
      <c r="E198" s="285"/>
      <c r="F198" s="170"/>
      <c r="G198" s="170"/>
      <c r="H198" s="288"/>
    </row>
    <row r="199" spans="1:9">
      <c r="A199" s="215"/>
      <c r="H199" s="100"/>
    </row>
    <row r="200" spans="1:9">
      <c r="A200" s="215"/>
      <c r="H200" s="100"/>
    </row>
    <row r="201" spans="1:9">
      <c r="A201" s="215"/>
      <c r="H201" s="100"/>
    </row>
    <row r="202" spans="1:9">
      <c r="A202" s="215"/>
      <c r="H202" s="100"/>
    </row>
    <row r="203" spans="1:9">
      <c r="A203" s="215"/>
      <c r="H203" s="100"/>
    </row>
    <row r="204" spans="1:9">
      <c r="A204" s="215"/>
      <c r="H204" s="100"/>
    </row>
    <row r="205" spans="1:9">
      <c r="A205" s="215"/>
      <c r="H205" s="100"/>
    </row>
    <row r="206" spans="1:9">
      <c r="A206" s="215"/>
      <c r="H206" s="100"/>
    </row>
    <row r="207" spans="1:9">
      <c r="A207" s="215"/>
      <c r="H207" s="100"/>
    </row>
    <row r="208" spans="1:9">
      <c r="A208" s="215"/>
      <c r="H208" s="100"/>
    </row>
    <row r="209" spans="1:8">
      <c r="A209" s="215"/>
      <c r="H209" s="100"/>
    </row>
    <row r="210" spans="1:8">
      <c r="A210" s="215"/>
      <c r="H210" s="100"/>
    </row>
    <row r="211" spans="1:8">
      <c r="A211" s="215"/>
      <c r="H211" s="100"/>
    </row>
    <row r="212" spans="1:8">
      <c r="A212" s="215"/>
      <c r="H212" s="100"/>
    </row>
    <row r="213" spans="1:8">
      <c r="A213" s="215"/>
      <c r="H213" s="100"/>
    </row>
    <row r="214" spans="1:8">
      <c r="A214" s="215"/>
      <c r="H214" s="100"/>
    </row>
    <row r="215" spans="1:8">
      <c r="A215" s="215"/>
      <c r="H215" s="100"/>
    </row>
    <row r="216" spans="1:8">
      <c r="A216" s="215"/>
      <c r="H216" s="100"/>
    </row>
    <row r="217" spans="1:8">
      <c r="A217" s="215"/>
      <c r="H217" s="100"/>
    </row>
    <row r="218" spans="1:8">
      <c r="A218" s="215"/>
      <c r="H218" s="100"/>
    </row>
    <row r="219" spans="1:8">
      <c r="A219" s="215"/>
      <c r="H219" s="100"/>
    </row>
    <row r="220" spans="1:8">
      <c r="A220" s="215"/>
      <c r="H220" s="100"/>
    </row>
    <row r="221" spans="1:8">
      <c r="A221" s="215"/>
      <c r="H221" s="100"/>
    </row>
    <row r="222" spans="1:8">
      <c r="A222" s="215"/>
      <c r="H222" s="100"/>
    </row>
    <row r="223" spans="1:8">
      <c r="A223" s="215"/>
      <c r="H223" s="100"/>
    </row>
    <row r="224" spans="1:8">
      <c r="A224" s="215"/>
      <c r="H224" s="100"/>
    </row>
    <row r="225" spans="1:8">
      <c r="A225" s="215"/>
      <c r="H225" s="100"/>
    </row>
    <row r="226" spans="1:8">
      <c r="A226" s="215"/>
      <c r="H226" s="100"/>
    </row>
    <row r="227" spans="1:8">
      <c r="A227" s="215"/>
      <c r="H227" s="100"/>
    </row>
    <row r="228" spans="1:8">
      <c r="A228" s="215"/>
      <c r="H228" s="100"/>
    </row>
    <row r="229" spans="1:8">
      <c r="A229" s="215"/>
      <c r="H229" s="100"/>
    </row>
    <row r="230" spans="1:8">
      <c r="A230" s="215"/>
      <c r="H230" s="100"/>
    </row>
    <row r="231" spans="1:8">
      <c r="A231" s="215"/>
      <c r="H231" s="100"/>
    </row>
    <row r="232" spans="1:8">
      <c r="A232" s="215"/>
      <c r="H232" s="100"/>
    </row>
    <row r="233" spans="1:8">
      <c r="A233" s="215"/>
      <c r="H233" s="100"/>
    </row>
    <row r="234" spans="1:8">
      <c r="A234" s="215"/>
      <c r="H234" s="100"/>
    </row>
    <row r="235" spans="1:8">
      <c r="A235" s="215"/>
      <c r="H235" s="100"/>
    </row>
    <row r="236" spans="1:8">
      <c r="A236" s="215"/>
      <c r="H236" s="100"/>
    </row>
    <row r="237" spans="1:8">
      <c r="A237" s="215"/>
      <c r="H237" s="100"/>
    </row>
    <row r="238" spans="1:8">
      <c r="A238" s="215"/>
      <c r="H238" s="100"/>
    </row>
    <row r="239" spans="1:8">
      <c r="A239" s="215"/>
      <c r="H239" s="100"/>
    </row>
    <row r="240" spans="1:8">
      <c r="A240" s="215"/>
      <c r="H240" s="100"/>
    </row>
    <row r="241" spans="1:8">
      <c r="A241" s="215"/>
      <c r="H241" s="100"/>
    </row>
    <row r="242" spans="1:8">
      <c r="A242" s="215"/>
      <c r="H242" s="100"/>
    </row>
    <row r="243" spans="1:8">
      <c r="A243" s="215"/>
      <c r="H243" s="100"/>
    </row>
    <row r="244" spans="1:8">
      <c r="A244" s="215"/>
    </row>
    <row r="245" spans="1:8">
      <c r="A245" s="215"/>
    </row>
    <row r="246" spans="1:8">
      <c r="A246" s="215"/>
    </row>
    <row r="247" spans="1:8">
      <c r="A247" s="224"/>
    </row>
    <row r="248" spans="1:8">
      <c r="A248" s="224"/>
    </row>
    <row r="249" spans="1:8">
      <c r="A249" s="224"/>
    </row>
    <row r="250" spans="1:8">
      <c r="A250" s="224"/>
    </row>
    <row r="251" spans="1:8">
      <c r="A251" s="224"/>
    </row>
    <row r="252" spans="1:8">
      <c r="A252" s="224"/>
    </row>
    <row r="253" spans="1:8">
      <c r="A253" s="224"/>
    </row>
    <row r="254" spans="1:8">
      <c r="A254" s="224"/>
    </row>
    <row r="255" spans="1:8">
      <c r="A255" s="224"/>
    </row>
    <row r="256" spans="1:8">
      <c r="A256" s="224"/>
    </row>
    <row r="257" spans="1:1">
      <c r="A257" s="224"/>
    </row>
    <row r="258" spans="1:1">
      <c r="A258" s="224"/>
    </row>
    <row r="259" spans="1:1">
      <c r="A259" s="224"/>
    </row>
    <row r="260" spans="1:1">
      <c r="A260" s="224"/>
    </row>
    <row r="261" spans="1:1">
      <c r="A261" s="224"/>
    </row>
    <row r="262" spans="1:1">
      <c r="A262" s="224"/>
    </row>
    <row r="263" spans="1:1">
      <c r="A263" s="224"/>
    </row>
    <row r="264" spans="1:1">
      <c r="A264" s="224"/>
    </row>
    <row r="265" spans="1:1">
      <c r="A265" s="224"/>
    </row>
    <row r="266" spans="1:1">
      <c r="A266" s="224"/>
    </row>
    <row r="267" spans="1:1">
      <c r="A267" s="224"/>
    </row>
    <row r="268" spans="1:1">
      <c r="A268" s="224"/>
    </row>
    <row r="269" spans="1:1">
      <c r="A269" s="224"/>
    </row>
    <row r="270" spans="1:1">
      <c r="A270" s="224"/>
    </row>
    <row r="271" spans="1:1">
      <c r="A271" s="224"/>
    </row>
    <row r="272" spans="1:1">
      <c r="A272" s="224"/>
    </row>
    <row r="273" spans="1:1">
      <c r="A273" s="224"/>
    </row>
    <row r="274" spans="1:1">
      <c r="A274" s="224"/>
    </row>
    <row r="275" spans="1:1">
      <c r="A275" s="224"/>
    </row>
    <row r="276" spans="1:1">
      <c r="A276" s="224"/>
    </row>
    <row r="277" spans="1:1">
      <c r="A277" s="224"/>
    </row>
    <row r="278" spans="1:1">
      <c r="A278" s="224"/>
    </row>
    <row r="279" spans="1:1">
      <c r="A279" s="224"/>
    </row>
    <row r="280" spans="1:1">
      <c r="A280" s="224"/>
    </row>
    <row r="281" spans="1:1">
      <c r="A281" s="224"/>
    </row>
    <row r="282" spans="1:1">
      <c r="A282" s="224"/>
    </row>
    <row r="283" spans="1:1">
      <c r="A283" s="224"/>
    </row>
    <row r="284" spans="1:1">
      <c r="A284" s="224"/>
    </row>
    <row r="285" spans="1:1">
      <c r="A285" s="224"/>
    </row>
    <row r="286" spans="1:1">
      <c r="A286" s="224"/>
    </row>
    <row r="287" spans="1:1">
      <c r="A287" s="224"/>
    </row>
    <row r="288" spans="1:1">
      <c r="A288" s="224"/>
    </row>
    <row r="289" spans="1:1">
      <c r="A289" s="224"/>
    </row>
    <row r="290" spans="1:1">
      <c r="A290" s="224"/>
    </row>
    <row r="291" spans="1:1">
      <c r="A291" s="224"/>
    </row>
    <row r="292" spans="1:1">
      <c r="A292" s="224"/>
    </row>
    <row r="293" spans="1:1">
      <c r="A293" s="224"/>
    </row>
    <row r="294" spans="1:1">
      <c r="A294" s="224"/>
    </row>
  </sheetData>
  <mergeCells count="2">
    <mergeCell ref="B8:C8"/>
    <mergeCell ref="F2:I2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scale="81" fitToHeight="2" orientation="portrait" r:id="rId1"/>
  <headerFooter>
    <oddFooter>&amp;RI.XIV-&amp;P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2"/>
  <sheetViews>
    <sheetView zoomScaleNormal="100" workbookViewId="0">
      <pane ySplit="12" topLeftCell="A13" activePane="bottomLeft" state="frozen"/>
      <selection pane="bottomLeft" activeCell="I3" sqref="I3"/>
    </sheetView>
  </sheetViews>
  <sheetFormatPr baseColWidth="10" defaultRowHeight="15"/>
  <cols>
    <col min="1" max="1" width="5" style="199" customWidth="1"/>
    <col min="2" max="2" width="15.140625" style="66" customWidth="1"/>
    <col min="3" max="3" width="4.85546875" style="67" customWidth="1"/>
    <col min="4" max="4" width="4.85546875" style="68" customWidth="1"/>
    <col min="5" max="5" width="0.7109375" style="66" customWidth="1"/>
    <col min="6" max="6" width="0.7109375" style="69" customWidth="1"/>
    <col min="7" max="7" width="10.42578125" style="69" customWidth="1"/>
    <col min="8" max="8" width="0.7109375" style="69" customWidth="1"/>
    <col min="9" max="9" width="10.7109375" style="69" customWidth="1"/>
    <col min="10" max="11" width="0.7109375" style="69" customWidth="1"/>
    <col min="12" max="12" width="10.42578125" style="69" customWidth="1"/>
    <col min="13" max="13" width="0.7109375" style="69" customWidth="1"/>
    <col min="14" max="14" width="10.7109375" style="69" customWidth="1"/>
  </cols>
  <sheetData>
    <row r="1" spans="1:20">
      <c r="N1" s="148">
        <v>511</v>
      </c>
    </row>
    <row r="2" spans="1:20">
      <c r="I2" s="422" t="str">
        <f>Summen!F2</f>
        <v>gültig ab/ valable dés le 01.12.2016</v>
      </c>
      <c r="J2" s="422"/>
      <c r="K2" s="422"/>
      <c r="L2" s="422"/>
      <c r="M2" s="422"/>
      <c r="N2" s="422"/>
    </row>
    <row r="5" spans="1:20" ht="15.75">
      <c r="A5" s="90" t="s">
        <v>45</v>
      </c>
      <c r="B5" s="471" t="s">
        <v>566</v>
      </c>
      <c r="C5" s="472"/>
      <c r="D5" s="472"/>
      <c r="E5" s="238" t="s">
        <v>2</v>
      </c>
      <c r="F5" s="76"/>
      <c r="G5" s="439" t="s">
        <v>425</v>
      </c>
      <c r="H5" s="473"/>
      <c r="I5" s="473"/>
      <c r="J5" s="246"/>
      <c r="K5" s="76"/>
      <c r="L5" s="439" t="s">
        <v>426</v>
      </c>
      <c r="M5" s="474"/>
      <c r="N5" s="474"/>
    </row>
    <row r="6" spans="1:20" ht="18">
      <c r="A6" s="239"/>
      <c r="B6" s="239"/>
      <c r="C6" s="240"/>
      <c r="D6" s="241"/>
      <c r="E6" s="242"/>
      <c r="F6" s="243"/>
      <c r="G6" s="245"/>
      <c r="H6" s="246"/>
      <c r="I6" s="246"/>
      <c r="J6" s="246"/>
      <c r="K6" s="243"/>
      <c r="L6" s="245"/>
      <c r="M6" s="246"/>
      <c r="N6" s="246"/>
    </row>
    <row r="7" spans="1:20">
      <c r="A7" s="90" t="s">
        <v>2</v>
      </c>
      <c r="B7" s="467" t="s">
        <v>427</v>
      </c>
      <c r="C7" s="468"/>
      <c r="D7" s="468"/>
      <c r="E7" s="83"/>
      <c r="F7" s="103"/>
      <c r="G7" s="80"/>
      <c r="H7" s="80"/>
      <c r="I7" s="238" t="s">
        <v>428</v>
      </c>
      <c r="J7" s="102"/>
      <c r="K7" s="103"/>
      <c r="L7" s="80"/>
      <c r="M7" s="80"/>
      <c r="N7" s="238" t="s">
        <v>429</v>
      </c>
    </row>
    <row r="8" spans="1:20">
      <c r="B8" s="469" t="s">
        <v>430</v>
      </c>
      <c r="C8" s="470"/>
      <c r="D8" s="470"/>
      <c r="E8" s="83"/>
      <c r="F8" s="108"/>
      <c r="G8" s="83"/>
      <c r="H8" s="83"/>
      <c r="I8" s="238" t="s">
        <v>431</v>
      </c>
      <c r="J8" s="102"/>
      <c r="K8" s="108"/>
      <c r="L8" s="83"/>
      <c r="M8" s="83"/>
      <c r="N8" s="238" t="s">
        <v>432</v>
      </c>
    </row>
    <row r="9" spans="1:20" ht="15.75" thickBot="1">
      <c r="A9" s="224"/>
      <c r="B9" s="96"/>
      <c r="C9" s="97"/>
      <c r="D9" s="98"/>
      <c r="E9"/>
      <c r="F9" s="117"/>
      <c r="G9" s="100"/>
      <c r="H9" s="101"/>
      <c r="I9" s="100"/>
      <c r="J9" s="102"/>
      <c r="K9" s="117"/>
      <c r="L9" s="100"/>
      <c r="M9" s="101"/>
      <c r="N9" s="100"/>
    </row>
    <row r="10" spans="1:20" ht="32.25" customHeight="1" thickBot="1">
      <c r="A10" s="248"/>
      <c r="B10" s="431" t="s">
        <v>121</v>
      </c>
      <c r="C10" s="440"/>
      <c r="D10" s="449"/>
      <c r="E10" s="249"/>
      <c r="F10" s="123"/>
      <c r="G10" s="419" t="s">
        <v>122</v>
      </c>
      <c r="H10" s="420"/>
      <c r="I10" s="109" t="s">
        <v>123</v>
      </c>
      <c r="J10" s="159"/>
      <c r="K10" s="123"/>
      <c r="L10" s="419" t="s">
        <v>122</v>
      </c>
      <c r="M10" s="420"/>
      <c r="N10" s="109" t="s">
        <v>123</v>
      </c>
    </row>
    <row r="11" spans="1:20">
      <c r="A11" s="215"/>
      <c r="B11" s="112" t="s">
        <v>2</v>
      </c>
      <c r="C11" s="113" t="s">
        <v>2</v>
      </c>
      <c r="D11" s="113"/>
      <c r="E11" s="138"/>
      <c r="F11" s="250"/>
      <c r="H11" s="115"/>
      <c r="I11" s="118" t="s">
        <v>2</v>
      </c>
      <c r="J11" s="147"/>
      <c r="K11" s="250"/>
      <c r="M11" s="115"/>
      <c r="N11" s="118" t="s">
        <v>2</v>
      </c>
    </row>
    <row r="12" spans="1:20">
      <c r="A12" s="215"/>
      <c r="B12" s="119">
        <f>COUNT(C13:C393)</f>
        <v>58</v>
      </c>
      <c r="C12" s="465" t="s">
        <v>4</v>
      </c>
      <c r="D12" s="466"/>
      <c r="E12" s="138"/>
      <c r="F12" s="135"/>
      <c r="G12" s="122" t="s">
        <v>433</v>
      </c>
      <c r="I12" s="119">
        <f>COUNT(I13:I358)</f>
        <v>0</v>
      </c>
      <c r="K12" s="135"/>
      <c r="L12" s="122" t="s">
        <v>451</v>
      </c>
      <c r="N12" s="119">
        <f>COUNT(N13:N358)</f>
        <v>2</v>
      </c>
    </row>
    <row r="13" spans="1:20">
      <c r="A13" s="218"/>
      <c r="B13" s="311" t="s">
        <v>261</v>
      </c>
      <c r="C13" s="358">
        <v>490</v>
      </c>
      <c r="D13" s="359"/>
      <c r="E13" s="360"/>
      <c r="F13" s="262"/>
      <c r="G13" s="361" t="s">
        <v>660</v>
      </c>
      <c r="H13" s="259"/>
      <c r="I13" s="362" t="s">
        <v>698</v>
      </c>
      <c r="J13" s="399"/>
      <c r="K13" s="262"/>
      <c r="L13" s="361"/>
      <c r="M13" s="259"/>
      <c r="N13" s="362"/>
      <c r="Q13" s="367"/>
      <c r="R13" s="367"/>
      <c r="S13" s="367"/>
      <c r="T13" s="367"/>
    </row>
    <row r="14" spans="1:20">
      <c r="A14" s="218"/>
      <c r="B14" s="311" t="s">
        <v>201</v>
      </c>
      <c r="C14" s="358">
        <v>119</v>
      </c>
      <c r="D14" s="359"/>
      <c r="E14" s="360"/>
      <c r="F14" s="262"/>
      <c r="G14" s="361" t="s">
        <v>661</v>
      </c>
      <c r="H14" s="259"/>
      <c r="I14" s="362" t="s">
        <v>699</v>
      </c>
      <c r="J14" s="194"/>
      <c r="K14" s="135"/>
      <c r="L14" s="191">
        <v>3.426469</v>
      </c>
      <c r="M14" s="192"/>
      <c r="N14" s="193">
        <v>3.3129520000000001</v>
      </c>
      <c r="Q14" s="367"/>
      <c r="R14" s="367"/>
    </row>
    <row r="15" spans="1:20">
      <c r="A15" s="218"/>
      <c r="B15" s="311" t="s">
        <v>587</v>
      </c>
      <c r="C15" s="358">
        <v>138</v>
      </c>
      <c r="D15" s="359"/>
      <c r="E15" s="360"/>
      <c r="F15" s="262"/>
      <c r="G15" s="361" t="s">
        <v>662</v>
      </c>
      <c r="H15" s="259"/>
      <c r="I15" s="362" t="s">
        <v>700</v>
      </c>
      <c r="J15" s="194"/>
      <c r="K15" s="135"/>
      <c r="L15" s="191"/>
      <c r="M15" s="192"/>
      <c r="N15" s="193"/>
      <c r="Q15" s="367"/>
      <c r="R15" s="367"/>
    </row>
    <row r="16" spans="1:20">
      <c r="A16" s="218"/>
      <c r="B16" s="311" t="s">
        <v>209</v>
      </c>
      <c r="C16" s="252">
        <v>146</v>
      </c>
      <c r="D16" s="253"/>
      <c r="E16" s="138"/>
      <c r="F16" s="135"/>
      <c r="G16" s="361" t="s">
        <v>663</v>
      </c>
      <c r="H16" s="259"/>
      <c r="I16" s="362" t="s">
        <v>701</v>
      </c>
      <c r="J16" s="194"/>
      <c r="K16" s="135"/>
      <c r="L16" s="191"/>
      <c r="M16" s="192"/>
      <c r="N16" s="193"/>
      <c r="Q16" s="367"/>
      <c r="R16" s="367"/>
    </row>
    <row r="17" spans="1:18">
      <c r="A17" s="218"/>
      <c r="B17" s="311" t="s">
        <v>210</v>
      </c>
      <c r="C17" s="252">
        <v>151</v>
      </c>
      <c r="D17" s="253"/>
      <c r="E17" s="138"/>
      <c r="F17" s="135"/>
      <c r="G17" s="361" t="s">
        <v>664</v>
      </c>
      <c r="H17" s="259"/>
      <c r="I17" s="362" t="s">
        <v>702</v>
      </c>
      <c r="J17" s="194"/>
      <c r="K17" s="135"/>
      <c r="L17" s="191"/>
      <c r="M17" s="192"/>
      <c r="N17" s="193"/>
      <c r="Q17" s="367"/>
      <c r="R17" s="367"/>
    </row>
    <row r="18" spans="1:18">
      <c r="A18" s="218"/>
      <c r="B18" s="311" t="s">
        <v>588</v>
      </c>
      <c r="C18" s="252">
        <v>153</v>
      </c>
      <c r="D18" s="253"/>
      <c r="E18" s="138"/>
      <c r="F18" s="135"/>
      <c r="G18" s="361" t="s">
        <v>665</v>
      </c>
      <c r="H18" s="259"/>
      <c r="I18" s="362" t="s">
        <v>703</v>
      </c>
      <c r="J18" s="194"/>
      <c r="K18" s="135"/>
      <c r="L18" s="191"/>
      <c r="M18" s="192"/>
      <c r="N18" s="193"/>
      <c r="Q18" s="367"/>
      <c r="R18" s="367"/>
    </row>
    <row r="19" spans="1:18">
      <c r="A19" s="218"/>
      <c r="B19" s="311" t="s">
        <v>216</v>
      </c>
      <c r="C19" s="252">
        <v>164</v>
      </c>
      <c r="D19" s="253">
        <v>490</v>
      </c>
      <c r="E19" s="138"/>
      <c r="F19" s="135"/>
      <c r="G19" s="361"/>
      <c r="H19" s="259"/>
      <c r="I19" s="362"/>
      <c r="J19" s="194"/>
      <c r="K19" s="135"/>
      <c r="L19" s="191"/>
      <c r="M19" s="192"/>
      <c r="N19" s="193"/>
      <c r="Q19" s="367"/>
      <c r="R19" s="367"/>
    </row>
    <row r="20" spans="1:18">
      <c r="A20" s="218"/>
      <c r="B20" s="311" t="s">
        <v>217</v>
      </c>
      <c r="C20" s="252">
        <v>165</v>
      </c>
      <c r="D20" s="253">
        <v>490</v>
      </c>
      <c r="E20" s="138"/>
      <c r="F20" s="135"/>
      <c r="G20" s="361"/>
      <c r="H20" s="259"/>
      <c r="I20" s="362"/>
      <c r="J20" s="194"/>
      <c r="K20" s="135"/>
      <c r="L20" s="191"/>
      <c r="M20" s="192"/>
      <c r="N20" s="193"/>
      <c r="Q20" s="367"/>
      <c r="R20" s="367"/>
    </row>
    <row r="21" spans="1:18">
      <c r="A21" s="218"/>
      <c r="B21" s="311" t="s">
        <v>265</v>
      </c>
      <c r="C21" s="252">
        <v>707</v>
      </c>
      <c r="D21" s="253"/>
      <c r="E21" s="138"/>
      <c r="F21" s="135"/>
      <c r="G21" s="361" t="s">
        <v>661</v>
      </c>
      <c r="H21" s="259"/>
      <c r="I21" s="362" t="s">
        <v>699</v>
      </c>
      <c r="J21" s="194"/>
      <c r="K21" s="135"/>
      <c r="L21" s="191"/>
      <c r="M21" s="192"/>
      <c r="N21" s="193"/>
      <c r="Q21" s="367"/>
      <c r="R21" s="367"/>
    </row>
    <row r="22" spans="1:18">
      <c r="A22" s="218"/>
      <c r="B22" s="311" t="s">
        <v>266</v>
      </c>
      <c r="C22" s="252">
        <v>713</v>
      </c>
      <c r="D22" s="253"/>
      <c r="E22" s="138"/>
      <c r="F22" s="135"/>
      <c r="G22" s="361" t="s">
        <v>666</v>
      </c>
      <c r="H22" s="259"/>
      <c r="I22" s="362" t="s">
        <v>704</v>
      </c>
      <c r="J22" s="194"/>
      <c r="K22" s="135"/>
      <c r="L22" s="191"/>
      <c r="M22" s="192"/>
      <c r="N22" s="193"/>
      <c r="Q22" s="367"/>
      <c r="R22" s="367"/>
    </row>
    <row r="23" spans="1:18">
      <c r="A23" s="218"/>
      <c r="B23" s="311" t="s">
        <v>618</v>
      </c>
      <c r="C23" s="252">
        <v>716</v>
      </c>
      <c r="D23" s="253"/>
      <c r="E23" s="138"/>
      <c r="F23" s="135"/>
      <c r="G23" s="361" t="s">
        <v>661</v>
      </c>
      <c r="H23" s="259"/>
      <c r="I23" s="362" t="s">
        <v>699</v>
      </c>
      <c r="J23" s="194"/>
      <c r="K23" s="135"/>
      <c r="L23" s="191"/>
      <c r="M23" s="192"/>
      <c r="N23" s="193"/>
      <c r="Q23" s="367"/>
      <c r="R23" s="367"/>
    </row>
    <row r="24" spans="1:18">
      <c r="A24" s="218"/>
      <c r="B24" s="311" t="s">
        <v>270</v>
      </c>
      <c r="C24" s="252">
        <v>725</v>
      </c>
      <c r="D24" s="253"/>
      <c r="F24" s="123"/>
      <c r="G24" s="361" t="s">
        <v>661</v>
      </c>
      <c r="H24" s="259"/>
      <c r="I24" s="362" t="s">
        <v>699</v>
      </c>
      <c r="J24" s="194"/>
      <c r="K24" s="135"/>
      <c r="L24" s="191"/>
      <c r="M24" s="192"/>
      <c r="N24" s="193" t="s">
        <v>128</v>
      </c>
      <c r="Q24" s="367"/>
      <c r="R24" s="367"/>
    </row>
    <row r="25" spans="1:18">
      <c r="A25" s="218"/>
      <c r="B25" s="311" t="s">
        <v>271</v>
      </c>
      <c r="C25" s="252">
        <v>727</v>
      </c>
      <c r="D25" s="253"/>
      <c r="E25" s="138"/>
      <c r="F25" s="135"/>
      <c r="G25" s="361" t="s">
        <v>661</v>
      </c>
      <c r="H25" s="259"/>
      <c r="I25" s="362" t="s">
        <v>699</v>
      </c>
      <c r="J25" s="194"/>
      <c r="K25" s="135"/>
      <c r="L25" s="191"/>
      <c r="M25" s="192"/>
      <c r="N25" s="193"/>
      <c r="Q25" s="367"/>
      <c r="R25" s="367"/>
    </row>
    <row r="26" spans="1:18">
      <c r="A26" s="218"/>
      <c r="B26" s="311" t="s">
        <v>274</v>
      </c>
      <c r="C26" s="252">
        <v>736</v>
      </c>
      <c r="D26" s="253"/>
      <c r="E26" s="138"/>
      <c r="F26" s="135"/>
      <c r="G26" s="361" t="s">
        <v>661</v>
      </c>
      <c r="H26" s="259"/>
      <c r="I26" s="362" t="s">
        <v>699</v>
      </c>
      <c r="J26" s="194"/>
      <c r="K26" s="135"/>
      <c r="L26" s="191"/>
      <c r="M26" s="192"/>
      <c r="N26" s="193"/>
      <c r="Q26" s="367"/>
      <c r="R26" s="367"/>
    </row>
    <row r="27" spans="1:18">
      <c r="A27" s="218"/>
      <c r="B27" s="311" t="s">
        <v>277</v>
      </c>
      <c r="C27" s="252">
        <v>740</v>
      </c>
      <c r="D27" s="253"/>
      <c r="E27" s="138"/>
      <c r="F27" s="135"/>
      <c r="G27" s="361" t="s">
        <v>667</v>
      </c>
      <c r="H27" s="259"/>
      <c r="I27" s="362" t="s">
        <v>705</v>
      </c>
      <c r="J27" s="194"/>
      <c r="K27" s="135"/>
      <c r="L27" s="191"/>
      <c r="M27" s="192"/>
      <c r="N27" s="193"/>
      <c r="Q27" s="367"/>
      <c r="R27" s="367"/>
    </row>
    <row r="28" spans="1:18">
      <c r="A28" s="218"/>
      <c r="B28" s="311" t="s">
        <v>278</v>
      </c>
      <c r="C28" s="252">
        <v>741</v>
      </c>
      <c r="D28" s="253"/>
      <c r="E28" s="138"/>
      <c r="F28" s="135"/>
      <c r="G28" s="361" t="s">
        <v>661</v>
      </c>
      <c r="H28" s="259"/>
      <c r="I28" s="362" t="s">
        <v>699</v>
      </c>
      <c r="J28" s="194"/>
      <c r="K28" s="135"/>
      <c r="L28" s="191"/>
      <c r="M28" s="192"/>
      <c r="N28" s="193"/>
      <c r="Q28" s="367"/>
      <c r="R28" s="367"/>
    </row>
    <row r="29" spans="1:18">
      <c r="A29" s="218"/>
      <c r="B29" s="311" t="s">
        <v>281</v>
      </c>
      <c r="C29" s="252">
        <v>764</v>
      </c>
      <c r="D29" s="253"/>
      <c r="E29" s="138"/>
      <c r="F29" s="135"/>
      <c r="G29" s="361" t="s">
        <v>668</v>
      </c>
      <c r="H29" s="259"/>
      <c r="I29" s="362" t="s">
        <v>706</v>
      </c>
      <c r="J29" s="194"/>
      <c r="K29" s="135"/>
      <c r="L29" s="191"/>
      <c r="M29" s="192"/>
      <c r="N29" s="193"/>
      <c r="Q29" s="367"/>
      <c r="R29" s="367"/>
    </row>
    <row r="30" spans="1:18">
      <c r="A30" s="218"/>
      <c r="B30" s="311" t="s">
        <v>282</v>
      </c>
      <c r="C30" s="252">
        <v>765</v>
      </c>
      <c r="D30" s="253"/>
      <c r="E30" s="138"/>
      <c r="F30" s="135"/>
      <c r="G30" s="361" t="s">
        <v>669</v>
      </c>
      <c r="H30" s="259"/>
      <c r="I30" s="362" t="s">
        <v>707</v>
      </c>
      <c r="J30" s="194"/>
      <c r="K30" s="135"/>
      <c r="L30" s="191"/>
      <c r="M30" s="192"/>
      <c r="N30" s="193"/>
      <c r="Q30" s="367"/>
      <c r="R30" s="367"/>
    </row>
    <row r="31" spans="1:18">
      <c r="A31" s="218"/>
      <c r="B31" s="311" t="s">
        <v>283</v>
      </c>
      <c r="C31" s="252">
        <v>766</v>
      </c>
      <c r="D31" s="253"/>
      <c r="E31" s="138"/>
      <c r="F31" s="135"/>
      <c r="G31" s="361" t="s">
        <v>670</v>
      </c>
      <c r="H31" s="259"/>
      <c r="I31" s="362" t="s">
        <v>708</v>
      </c>
      <c r="J31" s="194"/>
      <c r="K31" s="135"/>
      <c r="L31" s="191"/>
      <c r="M31" s="192"/>
      <c r="N31" s="193"/>
      <c r="Q31" s="367"/>
      <c r="R31" s="367"/>
    </row>
    <row r="32" spans="1:18">
      <c r="A32" s="218"/>
      <c r="B32" s="311" t="s">
        <v>285</v>
      </c>
      <c r="C32" s="252">
        <v>773</v>
      </c>
      <c r="D32" s="253">
        <v>490</v>
      </c>
      <c r="E32" s="138"/>
      <c r="F32" s="135"/>
      <c r="G32" s="361"/>
      <c r="H32" s="259"/>
      <c r="I32" s="362" t="s">
        <v>2</v>
      </c>
      <c r="J32" s="194"/>
      <c r="K32" s="135"/>
      <c r="L32" s="191"/>
      <c r="M32" s="192"/>
      <c r="N32" s="193"/>
      <c r="Q32" s="367"/>
      <c r="R32" s="367"/>
    </row>
    <row r="33" spans="1:18">
      <c r="A33" s="218"/>
      <c r="B33" s="311" t="s">
        <v>589</v>
      </c>
      <c r="C33" s="252">
        <v>791</v>
      </c>
      <c r="D33" s="253"/>
      <c r="E33" s="138"/>
      <c r="F33" s="135"/>
      <c r="G33" s="361" t="s">
        <v>671</v>
      </c>
      <c r="H33" s="259"/>
      <c r="I33" s="362" t="s">
        <v>709</v>
      </c>
      <c r="J33" s="194"/>
      <c r="K33" s="135"/>
      <c r="L33" s="191"/>
      <c r="M33" s="192"/>
      <c r="N33" s="193"/>
      <c r="Q33" s="367"/>
      <c r="R33" s="367"/>
    </row>
    <row r="34" spans="1:18">
      <c r="A34" s="218"/>
      <c r="B34" s="311" t="s">
        <v>590</v>
      </c>
      <c r="C34" s="252">
        <v>792</v>
      </c>
      <c r="D34" s="253"/>
      <c r="E34" s="138"/>
      <c r="F34" s="135"/>
      <c r="G34" s="361" t="s">
        <v>672</v>
      </c>
      <c r="H34" s="259"/>
      <c r="I34" s="362" t="s">
        <v>710</v>
      </c>
      <c r="J34" s="194"/>
      <c r="K34" s="135"/>
      <c r="L34" s="191"/>
      <c r="M34" s="192"/>
      <c r="N34" s="193"/>
      <c r="Q34" s="367"/>
      <c r="R34" s="367"/>
    </row>
    <row r="35" spans="1:18">
      <c r="A35" s="218"/>
      <c r="B35" s="311" t="s">
        <v>290</v>
      </c>
      <c r="C35" s="252">
        <v>793</v>
      </c>
      <c r="D35" s="253"/>
      <c r="E35" s="138"/>
      <c r="F35" s="135"/>
      <c r="G35" s="361" t="s">
        <v>673</v>
      </c>
      <c r="H35" s="259"/>
      <c r="I35" s="362" t="s">
        <v>711</v>
      </c>
      <c r="J35" s="194"/>
      <c r="K35" s="135"/>
      <c r="L35" s="191"/>
      <c r="M35" s="192"/>
      <c r="N35" s="193"/>
      <c r="Q35" s="367"/>
      <c r="R35" s="367"/>
    </row>
    <row r="36" spans="1:18">
      <c r="A36" s="218"/>
      <c r="B36" s="311" t="s">
        <v>292</v>
      </c>
      <c r="C36" s="252">
        <v>797</v>
      </c>
      <c r="D36" s="253"/>
      <c r="E36" s="138"/>
      <c r="F36" s="135"/>
      <c r="G36" s="361" t="s">
        <v>674</v>
      </c>
      <c r="H36" s="259"/>
      <c r="I36" s="362" t="s">
        <v>712</v>
      </c>
      <c r="J36" s="194"/>
      <c r="K36" s="135"/>
      <c r="L36" s="191"/>
      <c r="M36" s="192"/>
      <c r="N36" s="193"/>
      <c r="Q36" s="367"/>
      <c r="R36" s="367"/>
    </row>
    <row r="37" spans="1:18">
      <c r="A37" s="218"/>
      <c r="B37" s="311" t="s">
        <v>293</v>
      </c>
      <c r="C37" s="252">
        <v>799</v>
      </c>
      <c r="D37" s="253"/>
      <c r="E37" s="138"/>
      <c r="F37" s="135"/>
      <c r="G37" s="361" t="s">
        <v>675</v>
      </c>
      <c r="H37" s="259"/>
      <c r="I37" s="362" t="s">
        <v>713</v>
      </c>
      <c r="J37" s="194"/>
      <c r="K37" s="135"/>
      <c r="L37" s="191"/>
      <c r="M37" s="192"/>
      <c r="N37" s="193"/>
      <c r="Q37" s="367"/>
      <c r="R37" s="367"/>
    </row>
    <row r="38" spans="1:18">
      <c r="A38" s="218"/>
      <c r="B38" s="311" t="s">
        <v>294</v>
      </c>
      <c r="C38" s="252">
        <v>801</v>
      </c>
      <c r="D38" s="253"/>
      <c r="E38" s="138"/>
      <c r="F38" s="135"/>
      <c r="G38" s="361" t="s">
        <v>676</v>
      </c>
      <c r="H38" s="259"/>
      <c r="I38" s="362" t="s">
        <v>714</v>
      </c>
      <c r="J38" s="194"/>
      <c r="K38" s="135"/>
      <c r="L38" s="191"/>
      <c r="M38" s="192"/>
      <c r="N38" s="193"/>
      <c r="Q38" s="367"/>
      <c r="R38" s="367"/>
    </row>
    <row r="39" spans="1:18">
      <c r="A39" s="218"/>
      <c r="B39" s="311" t="s">
        <v>295</v>
      </c>
      <c r="C39" s="252">
        <v>807</v>
      </c>
      <c r="D39" s="253">
        <v>490</v>
      </c>
      <c r="E39" s="138"/>
      <c r="F39" s="135"/>
      <c r="G39" s="361"/>
      <c r="H39" s="259"/>
      <c r="I39" s="362" t="s">
        <v>2</v>
      </c>
      <c r="J39" s="194"/>
      <c r="K39" s="135"/>
      <c r="L39" s="191"/>
      <c r="M39" s="192"/>
      <c r="N39" s="193"/>
      <c r="Q39" s="367"/>
      <c r="R39" s="367"/>
    </row>
    <row r="40" spans="1:18">
      <c r="A40" s="218"/>
      <c r="B40" s="311" t="s">
        <v>297</v>
      </c>
      <c r="C40" s="252">
        <v>811</v>
      </c>
      <c r="D40" s="253"/>
      <c r="E40" s="138"/>
      <c r="F40" s="135"/>
      <c r="G40" s="361" t="s">
        <v>677</v>
      </c>
      <c r="H40" s="259"/>
      <c r="I40" s="362" t="s">
        <v>715</v>
      </c>
      <c r="J40" s="194"/>
      <c r="K40" s="135"/>
      <c r="L40" s="191"/>
      <c r="M40" s="192"/>
      <c r="N40" s="193"/>
      <c r="Q40" s="367"/>
      <c r="R40" s="367"/>
    </row>
    <row r="41" spans="1:18">
      <c r="A41" s="218"/>
      <c r="B41" s="311" t="s">
        <v>298</v>
      </c>
      <c r="C41" s="252">
        <v>812</v>
      </c>
      <c r="D41" s="253"/>
      <c r="E41" s="138"/>
      <c r="F41" s="135"/>
      <c r="G41" s="361" t="s">
        <v>661</v>
      </c>
      <c r="H41" s="259"/>
      <c r="I41" s="362" t="s">
        <v>699</v>
      </c>
      <c r="J41" s="194"/>
      <c r="K41" s="135"/>
      <c r="L41" s="191"/>
      <c r="M41" s="192"/>
      <c r="N41" s="193"/>
      <c r="Q41" s="367"/>
      <c r="R41" s="367"/>
    </row>
    <row r="42" spans="1:18">
      <c r="A42" s="218"/>
      <c r="B42" s="311" t="s">
        <v>301</v>
      </c>
      <c r="C42" s="252">
        <v>817</v>
      </c>
      <c r="D42" s="253"/>
      <c r="E42" s="138"/>
      <c r="F42" s="135"/>
      <c r="G42" s="361" t="s">
        <v>661</v>
      </c>
      <c r="H42" s="259"/>
      <c r="I42" s="362" t="s">
        <v>699</v>
      </c>
      <c r="J42" s="194"/>
      <c r="K42" s="135"/>
      <c r="L42" s="191"/>
      <c r="M42" s="192"/>
      <c r="N42" s="193"/>
      <c r="Q42" s="367"/>
      <c r="R42" s="367"/>
    </row>
    <row r="43" spans="1:18">
      <c r="A43" s="218"/>
      <c r="B43" s="311" t="s">
        <v>304</v>
      </c>
      <c r="C43" s="252">
        <v>820</v>
      </c>
      <c r="D43" s="253"/>
      <c r="E43" s="138"/>
      <c r="F43" s="135"/>
      <c r="G43" s="361" t="s">
        <v>678</v>
      </c>
      <c r="H43" s="259"/>
      <c r="I43" s="362" t="s">
        <v>716</v>
      </c>
      <c r="J43" s="194"/>
      <c r="K43" s="135"/>
      <c r="L43" s="191"/>
      <c r="M43" s="192"/>
      <c r="N43" s="193"/>
      <c r="Q43" s="367"/>
      <c r="R43" s="367"/>
    </row>
    <row r="44" spans="1:18">
      <c r="A44" s="218"/>
      <c r="B44" s="311" t="s">
        <v>591</v>
      </c>
      <c r="C44" s="252">
        <v>823</v>
      </c>
      <c r="D44" s="253"/>
      <c r="E44" s="138"/>
      <c r="F44" s="135"/>
      <c r="G44" s="361" t="s">
        <v>679</v>
      </c>
      <c r="H44" s="259"/>
      <c r="I44" s="362" t="s">
        <v>717</v>
      </c>
      <c r="J44" s="194"/>
      <c r="K44" s="135"/>
      <c r="L44" s="191"/>
      <c r="M44" s="192"/>
      <c r="N44" s="193"/>
      <c r="Q44" s="367"/>
      <c r="R44" s="367"/>
    </row>
    <row r="45" spans="1:18">
      <c r="A45" s="218"/>
      <c r="B45" s="311" t="s">
        <v>575</v>
      </c>
      <c r="C45" s="252">
        <v>826</v>
      </c>
      <c r="D45" s="253"/>
      <c r="E45" s="138"/>
      <c r="F45" s="135"/>
      <c r="G45" s="361" t="s">
        <v>680</v>
      </c>
      <c r="H45" s="259"/>
      <c r="I45" s="362" t="s">
        <v>718</v>
      </c>
      <c r="J45" s="194"/>
      <c r="K45" s="135"/>
      <c r="L45" s="191"/>
      <c r="M45" s="192"/>
      <c r="N45" s="193"/>
      <c r="Q45" s="367"/>
      <c r="R45" s="367"/>
    </row>
    <row r="46" spans="1:18">
      <c r="A46" s="218"/>
      <c r="B46" s="311" t="s">
        <v>306</v>
      </c>
      <c r="C46" s="252">
        <v>827</v>
      </c>
      <c r="D46" s="253"/>
      <c r="E46" s="138"/>
      <c r="F46" s="135"/>
      <c r="G46" s="361" t="s">
        <v>681</v>
      </c>
      <c r="H46" s="259"/>
      <c r="I46" s="362" t="s">
        <v>719</v>
      </c>
      <c r="J46" s="194"/>
      <c r="K46" s="135"/>
      <c r="L46" s="191"/>
      <c r="M46" s="192"/>
      <c r="N46" s="193"/>
      <c r="Q46" s="367"/>
      <c r="R46" s="367"/>
    </row>
    <row r="47" spans="1:18">
      <c r="A47" s="218"/>
      <c r="B47" s="311" t="s">
        <v>311</v>
      </c>
      <c r="C47" s="252">
        <v>836</v>
      </c>
      <c r="D47" s="253"/>
      <c r="E47" s="138"/>
      <c r="F47" s="135"/>
      <c r="G47" s="361" t="s">
        <v>682</v>
      </c>
      <c r="H47" s="259"/>
      <c r="I47" s="362" t="s">
        <v>720</v>
      </c>
      <c r="J47" s="194"/>
      <c r="K47" s="135"/>
      <c r="L47" s="191"/>
      <c r="M47" s="192"/>
      <c r="N47" s="193"/>
      <c r="Q47" s="367"/>
      <c r="R47" s="367"/>
    </row>
    <row r="48" spans="1:18">
      <c r="A48" s="218"/>
      <c r="B48" s="311" t="s">
        <v>312</v>
      </c>
      <c r="C48" s="252">
        <v>838</v>
      </c>
      <c r="D48" s="253">
        <v>490</v>
      </c>
      <c r="E48" s="138"/>
      <c r="F48" s="135"/>
      <c r="G48" s="361"/>
      <c r="H48" s="259"/>
      <c r="I48" s="362" t="s">
        <v>2</v>
      </c>
      <c r="J48" s="194"/>
      <c r="K48" s="135"/>
      <c r="L48" s="191"/>
      <c r="M48" s="192"/>
      <c r="N48" s="193"/>
      <c r="Q48" s="367"/>
      <c r="R48" s="367"/>
    </row>
    <row r="49" spans="1:18">
      <c r="A49" s="218"/>
      <c r="B49" s="311" t="s">
        <v>313</v>
      </c>
      <c r="C49" s="252">
        <v>839</v>
      </c>
      <c r="D49" s="253"/>
      <c r="E49" s="138"/>
      <c r="F49" s="135"/>
      <c r="G49" s="361" t="s">
        <v>661</v>
      </c>
      <c r="H49" s="259"/>
      <c r="I49" s="362" t="s">
        <v>699</v>
      </c>
      <c r="J49" s="194"/>
      <c r="K49" s="135"/>
      <c r="L49" s="191"/>
      <c r="M49" s="192"/>
      <c r="N49" s="193"/>
      <c r="Q49" s="367"/>
      <c r="R49" s="367"/>
    </row>
    <row r="50" spans="1:18">
      <c r="A50" s="218"/>
      <c r="B50" s="311" t="s">
        <v>314</v>
      </c>
      <c r="C50" s="252">
        <v>840</v>
      </c>
      <c r="D50" s="253"/>
      <c r="E50" s="138"/>
      <c r="F50" s="135"/>
      <c r="G50" s="361" t="s">
        <v>683</v>
      </c>
      <c r="H50" s="259"/>
      <c r="I50" s="362" t="s">
        <v>721</v>
      </c>
      <c r="J50" s="194"/>
      <c r="K50" s="135"/>
      <c r="L50" s="191"/>
      <c r="M50" s="192"/>
      <c r="N50" s="193"/>
      <c r="Q50" s="367"/>
      <c r="R50" s="367"/>
    </row>
    <row r="51" spans="1:18">
      <c r="A51" s="218"/>
      <c r="B51" s="311" t="s">
        <v>318</v>
      </c>
      <c r="C51" s="252">
        <v>849</v>
      </c>
      <c r="D51" s="253">
        <v>490</v>
      </c>
      <c r="E51" s="138"/>
      <c r="F51" s="135"/>
      <c r="G51" s="361"/>
      <c r="H51" s="259"/>
      <c r="I51" s="362" t="s">
        <v>2</v>
      </c>
      <c r="J51" s="194"/>
      <c r="K51" s="135"/>
      <c r="L51" s="191"/>
      <c r="M51" s="192"/>
      <c r="N51" s="193"/>
      <c r="Q51" s="367"/>
      <c r="R51" s="367"/>
    </row>
    <row r="52" spans="1:18">
      <c r="A52" s="218"/>
      <c r="B52" s="311" t="s">
        <v>319</v>
      </c>
      <c r="C52" s="252">
        <v>850</v>
      </c>
      <c r="D52" s="253"/>
      <c r="E52" s="138"/>
      <c r="F52" s="135"/>
      <c r="G52" s="361" t="s">
        <v>684</v>
      </c>
      <c r="H52" s="259"/>
      <c r="I52" s="362" t="s">
        <v>722</v>
      </c>
      <c r="J52" s="194"/>
      <c r="K52" s="135"/>
      <c r="L52" s="191"/>
      <c r="M52" s="192"/>
      <c r="N52" s="193"/>
      <c r="Q52" s="367"/>
      <c r="R52" s="367"/>
    </row>
    <row r="53" spans="1:18">
      <c r="A53" s="218"/>
      <c r="B53" s="311" t="s">
        <v>321</v>
      </c>
      <c r="C53" s="252">
        <v>852</v>
      </c>
      <c r="D53" s="253"/>
      <c r="E53" s="138"/>
      <c r="F53" s="135"/>
      <c r="G53" s="361" t="s">
        <v>661</v>
      </c>
      <c r="H53" s="259"/>
      <c r="I53" s="362" t="s">
        <v>699</v>
      </c>
      <c r="J53" s="194"/>
      <c r="K53" s="135"/>
      <c r="L53" s="191"/>
      <c r="M53" s="192"/>
      <c r="N53" s="193"/>
      <c r="Q53" s="367"/>
      <c r="R53" s="367"/>
    </row>
    <row r="54" spans="1:18">
      <c r="A54" s="218"/>
      <c r="B54" s="311" t="s">
        <v>551</v>
      </c>
      <c r="C54" s="252">
        <v>859</v>
      </c>
      <c r="D54" s="253"/>
      <c r="E54" s="138"/>
      <c r="F54" s="135"/>
      <c r="G54" s="361" t="s">
        <v>685</v>
      </c>
      <c r="H54" s="259"/>
      <c r="I54" s="362" t="s">
        <v>723</v>
      </c>
      <c r="J54" s="194"/>
      <c r="K54" s="135"/>
      <c r="L54" s="191"/>
      <c r="M54" s="192"/>
      <c r="N54" s="193"/>
      <c r="Q54" s="367"/>
      <c r="R54" s="367"/>
    </row>
    <row r="55" spans="1:18">
      <c r="A55" s="218"/>
      <c r="B55" s="311" t="s">
        <v>329</v>
      </c>
      <c r="C55" s="252">
        <v>870</v>
      </c>
      <c r="D55" s="253"/>
      <c r="F55" s="135"/>
      <c r="G55" s="361" t="s">
        <v>686</v>
      </c>
      <c r="H55" s="259"/>
      <c r="I55" s="362" t="s">
        <v>724</v>
      </c>
      <c r="J55" s="194"/>
      <c r="K55" s="135"/>
      <c r="L55" s="191"/>
      <c r="M55" s="192"/>
      <c r="N55" s="193"/>
      <c r="Q55" s="367"/>
      <c r="R55" s="367"/>
    </row>
    <row r="56" spans="1:18">
      <c r="A56" s="218"/>
      <c r="B56" s="311" t="s">
        <v>330</v>
      </c>
      <c r="C56" s="252">
        <v>871</v>
      </c>
      <c r="D56" s="253"/>
      <c r="F56" s="135"/>
      <c r="G56" s="361" t="s">
        <v>676</v>
      </c>
      <c r="H56" s="259"/>
      <c r="I56" s="362" t="s">
        <v>714</v>
      </c>
      <c r="J56" s="194"/>
      <c r="K56" s="135"/>
      <c r="L56" s="191"/>
      <c r="M56" s="192"/>
      <c r="N56" s="193"/>
      <c r="Q56" s="367"/>
      <c r="R56" s="367"/>
    </row>
    <row r="57" spans="1:18">
      <c r="B57" s="311" t="s">
        <v>331</v>
      </c>
      <c r="C57" s="252">
        <v>873</v>
      </c>
      <c r="D57" s="253"/>
      <c r="F57" s="135"/>
      <c r="G57" s="361" t="s">
        <v>661</v>
      </c>
      <c r="H57" s="259"/>
      <c r="I57" s="362" t="s">
        <v>699</v>
      </c>
      <c r="J57" s="194"/>
      <c r="K57" s="135"/>
      <c r="L57" s="191"/>
      <c r="M57" s="192"/>
      <c r="N57" s="193"/>
      <c r="Q57" s="367"/>
    </row>
    <row r="58" spans="1:18">
      <c r="B58" s="311" t="s">
        <v>332</v>
      </c>
      <c r="C58" s="252">
        <v>876</v>
      </c>
      <c r="D58" s="253"/>
      <c r="F58" s="135"/>
      <c r="G58" s="361" t="s">
        <v>687</v>
      </c>
      <c r="H58" s="259"/>
      <c r="I58" s="362" t="s">
        <v>725</v>
      </c>
      <c r="J58" s="194"/>
      <c r="K58" s="135"/>
      <c r="L58" s="191" t="s">
        <v>128</v>
      </c>
      <c r="M58" s="192"/>
      <c r="N58" s="193" t="s">
        <v>128</v>
      </c>
      <c r="Q58" s="367"/>
    </row>
    <row r="59" spans="1:18">
      <c r="B59" s="311" t="s">
        <v>333</v>
      </c>
      <c r="C59" s="252">
        <v>879</v>
      </c>
      <c r="D59" s="253"/>
      <c r="F59" s="135"/>
      <c r="G59" s="361" t="s">
        <v>688</v>
      </c>
      <c r="H59" s="259"/>
      <c r="I59" s="362" t="s">
        <v>726</v>
      </c>
      <c r="J59" s="194"/>
      <c r="K59" s="135"/>
      <c r="L59" s="191" t="s">
        <v>128</v>
      </c>
      <c r="M59" s="192"/>
      <c r="N59" s="193" t="s">
        <v>128</v>
      </c>
      <c r="Q59" s="367"/>
    </row>
    <row r="60" spans="1:18">
      <c r="B60" s="311" t="s">
        <v>334</v>
      </c>
      <c r="C60" s="252">
        <v>881</v>
      </c>
      <c r="D60" s="253"/>
      <c r="F60" s="135"/>
      <c r="G60" s="361" t="s">
        <v>689</v>
      </c>
      <c r="H60" s="259"/>
      <c r="I60" s="362" t="s">
        <v>727</v>
      </c>
      <c r="J60" s="194"/>
      <c r="K60" s="135"/>
      <c r="L60" s="191" t="s">
        <v>128</v>
      </c>
      <c r="M60" s="192"/>
      <c r="N60" s="193" t="s">
        <v>128</v>
      </c>
      <c r="Q60" s="367"/>
    </row>
    <row r="61" spans="1:18">
      <c r="B61" s="311" t="s">
        <v>335</v>
      </c>
      <c r="C61" s="252">
        <v>882</v>
      </c>
      <c r="D61" s="253">
        <v>490</v>
      </c>
      <c r="F61" s="135"/>
      <c r="G61" s="361"/>
      <c r="H61" s="259"/>
      <c r="I61" s="362" t="s">
        <v>2</v>
      </c>
      <c r="J61" s="194"/>
      <c r="K61" s="135"/>
      <c r="L61" s="191" t="s">
        <v>2</v>
      </c>
      <c r="M61" s="192"/>
      <c r="N61" s="193" t="s">
        <v>128</v>
      </c>
      <c r="Q61" s="367"/>
    </row>
    <row r="62" spans="1:18">
      <c r="B62" s="311" t="s">
        <v>336</v>
      </c>
      <c r="C62" s="252">
        <v>883</v>
      </c>
      <c r="D62" s="253"/>
      <c r="F62" s="135"/>
      <c r="G62" s="361" t="s">
        <v>690</v>
      </c>
      <c r="H62" s="259"/>
      <c r="I62" s="362" t="s">
        <v>728</v>
      </c>
      <c r="J62" s="194"/>
      <c r="K62" s="135"/>
      <c r="L62" s="191" t="s">
        <v>2</v>
      </c>
      <c r="M62" s="192"/>
      <c r="N62" s="193" t="s">
        <v>128</v>
      </c>
      <c r="Q62" s="367"/>
    </row>
    <row r="63" spans="1:18">
      <c r="B63" s="311" t="s">
        <v>337</v>
      </c>
      <c r="C63" s="252">
        <v>885</v>
      </c>
      <c r="D63" s="253"/>
      <c r="F63" s="135"/>
      <c r="G63" s="361" t="s">
        <v>691</v>
      </c>
      <c r="H63" s="259"/>
      <c r="I63" s="362" t="s">
        <v>729</v>
      </c>
      <c r="J63" s="194"/>
      <c r="K63" s="135"/>
      <c r="L63" s="191" t="s">
        <v>2</v>
      </c>
      <c r="M63" s="192"/>
      <c r="N63" s="193" t="s">
        <v>128</v>
      </c>
      <c r="Q63" s="367"/>
    </row>
    <row r="64" spans="1:18">
      <c r="B64" s="311" t="s">
        <v>338</v>
      </c>
      <c r="C64" s="252">
        <v>886</v>
      </c>
      <c r="D64" s="253"/>
      <c r="F64" s="135"/>
      <c r="G64" s="361" t="s">
        <v>692</v>
      </c>
      <c r="H64" s="259"/>
      <c r="I64" s="362" t="s">
        <v>730</v>
      </c>
      <c r="J64" s="194"/>
      <c r="K64" s="135"/>
      <c r="L64" s="191" t="s">
        <v>2</v>
      </c>
      <c r="M64" s="192"/>
      <c r="N64" s="193" t="s">
        <v>2</v>
      </c>
      <c r="Q64" s="367"/>
    </row>
    <row r="65" spans="2:17">
      <c r="B65" s="311" t="s">
        <v>340</v>
      </c>
      <c r="C65" s="252">
        <v>889</v>
      </c>
      <c r="D65" s="253"/>
      <c r="F65" s="135"/>
      <c r="G65" s="361" t="s">
        <v>693</v>
      </c>
      <c r="H65" s="259"/>
      <c r="I65" s="362" t="s">
        <v>731</v>
      </c>
      <c r="J65" s="194"/>
      <c r="K65" s="135"/>
      <c r="L65" s="191" t="s">
        <v>2</v>
      </c>
      <c r="M65" s="192"/>
      <c r="N65" s="193" t="s">
        <v>2</v>
      </c>
      <c r="Q65" s="367"/>
    </row>
    <row r="66" spans="2:17">
      <c r="B66" s="311" t="s">
        <v>341</v>
      </c>
      <c r="C66" s="252">
        <v>894</v>
      </c>
      <c r="D66" s="253"/>
      <c r="F66" s="135"/>
      <c r="G66" s="361" t="s">
        <v>694</v>
      </c>
      <c r="H66" s="259"/>
      <c r="I66" s="362" t="s">
        <v>732</v>
      </c>
      <c r="J66" s="194"/>
      <c r="K66" s="135"/>
      <c r="L66" s="191" t="s">
        <v>2</v>
      </c>
      <c r="M66" s="192"/>
      <c r="N66" s="193" t="s">
        <v>2</v>
      </c>
      <c r="Q66" s="367"/>
    </row>
    <row r="67" spans="2:17">
      <c r="B67" s="311" t="s">
        <v>342</v>
      </c>
      <c r="C67" s="252">
        <v>895</v>
      </c>
      <c r="D67" s="253"/>
      <c r="F67" s="135"/>
      <c r="G67" s="361" t="s">
        <v>695</v>
      </c>
      <c r="H67" s="259"/>
      <c r="I67" s="362" t="s">
        <v>733</v>
      </c>
      <c r="J67" s="194"/>
      <c r="K67" s="135"/>
      <c r="L67" s="191" t="s">
        <v>2</v>
      </c>
      <c r="M67" s="192"/>
      <c r="N67" s="193" t="s">
        <v>2</v>
      </c>
      <c r="Q67" s="367"/>
    </row>
    <row r="68" spans="2:17">
      <c r="B68" s="311" t="s">
        <v>343</v>
      </c>
      <c r="C68" s="252">
        <v>896</v>
      </c>
      <c r="D68" s="253"/>
      <c r="F68" s="135"/>
      <c r="G68" s="361" t="s">
        <v>696</v>
      </c>
      <c r="H68" s="259"/>
      <c r="I68" s="362" t="s">
        <v>734</v>
      </c>
      <c r="J68" s="194"/>
      <c r="K68" s="135"/>
      <c r="L68" s="191" t="s">
        <v>2</v>
      </c>
      <c r="M68" s="192"/>
      <c r="N68" s="193" t="s">
        <v>2</v>
      </c>
      <c r="Q68" s="367"/>
    </row>
    <row r="69" spans="2:17">
      <c r="B69" s="311" t="s">
        <v>345</v>
      </c>
      <c r="C69" s="252">
        <v>955</v>
      </c>
      <c r="D69" s="253"/>
      <c r="F69" s="135"/>
      <c r="G69" s="361" t="s">
        <v>697</v>
      </c>
      <c r="H69" s="259"/>
      <c r="I69" s="362" t="s">
        <v>735</v>
      </c>
      <c r="J69" s="194"/>
      <c r="K69" s="135"/>
      <c r="L69" s="191" t="s">
        <v>2</v>
      </c>
      <c r="M69" s="192"/>
      <c r="N69" s="193" t="s">
        <v>2</v>
      </c>
      <c r="Q69" s="367"/>
    </row>
    <row r="70" spans="2:17">
      <c r="B70" s="298" t="s">
        <v>736</v>
      </c>
      <c r="C70" s="299">
        <v>993</v>
      </c>
      <c r="D70" s="300"/>
      <c r="E70" s="138"/>
      <c r="F70" s="135"/>
      <c r="G70" s="398"/>
      <c r="H70" s="259"/>
      <c r="I70" s="398"/>
      <c r="J70" s="194"/>
      <c r="K70" s="135"/>
      <c r="L70" s="301">
        <v>100</v>
      </c>
      <c r="M70" s="192"/>
      <c r="N70" s="302">
        <v>96.687048000000004</v>
      </c>
      <c r="Q70" s="367"/>
    </row>
    <row r="71" spans="2:17">
      <c r="D71" s="67"/>
      <c r="E71" s="387"/>
      <c r="F71" s="192"/>
      <c r="G71" s="173"/>
      <c r="H71" s="173"/>
      <c r="I71" s="173"/>
      <c r="J71" s="173"/>
      <c r="K71" s="192"/>
      <c r="L71" s="173" t="s">
        <v>2</v>
      </c>
      <c r="N71" s="69" t="s">
        <v>2</v>
      </c>
      <c r="Q71" s="367"/>
    </row>
    <row r="72" spans="2:17">
      <c r="D72" s="67"/>
      <c r="E72" s="387"/>
      <c r="F72" s="192"/>
      <c r="G72" s="173"/>
      <c r="H72" s="173"/>
      <c r="I72" s="173"/>
      <c r="J72" s="173"/>
      <c r="K72" s="192"/>
      <c r="L72" s="173" t="s">
        <v>2</v>
      </c>
      <c r="N72" s="69" t="s">
        <v>2</v>
      </c>
      <c r="Q72" s="367"/>
    </row>
    <row r="73" spans="2:17">
      <c r="D73" s="67"/>
      <c r="E73" s="387"/>
      <c r="F73" s="192"/>
      <c r="G73" s="173"/>
      <c r="H73" s="173"/>
      <c r="I73" s="173"/>
      <c r="J73" s="173"/>
      <c r="K73" s="192"/>
      <c r="L73" s="173" t="s">
        <v>2</v>
      </c>
      <c r="N73" s="69" t="s">
        <v>2</v>
      </c>
      <c r="Q73" s="367"/>
    </row>
    <row r="74" spans="2:17">
      <c r="D74" s="67"/>
      <c r="E74" s="387"/>
      <c r="F74" s="192"/>
      <c r="G74" s="173"/>
      <c r="H74" s="173"/>
      <c r="I74" s="173"/>
      <c r="J74" s="173"/>
      <c r="K74" s="192"/>
      <c r="L74" s="173"/>
    </row>
    <row r="75" spans="2:17">
      <c r="D75" s="67"/>
      <c r="E75" s="387"/>
      <c r="F75" s="192"/>
      <c r="G75" s="173"/>
      <c r="H75" s="173"/>
      <c r="I75" s="173"/>
      <c r="J75" s="173"/>
      <c r="K75" s="192"/>
      <c r="L75" s="173"/>
    </row>
    <row r="76" spans="2:17">
      <c r="D76" s="67"/>
      <c r="E76" s="387"/>
      <c r="F76" s="192"/>
      <c r="G76" s="173"/>
      <c r="H76" s="173"/>
      <c r="I76" s="173"/>
      <c r="J76" s="173"/>
      <c r="K76" s="192"/>
      <c r="L76" s="173"/>
    </row>
    <row r="77" spans="2:17">
      <c r="D77" s="67"/>
      <c r="E77" s="388"/>
      <c r="F77" s="173"/>
      <c r="G77" s="173"/>
      <c r="H77" s="173"/>
      <c r="I77" s="173"/>
      <c r="J77" s="173"/>
      <c r="K77" s="173"/>
      <c r="L77" s="173"/>
    </row>
    <row r="78" spans="2:17">
      <c r="D78" s="67"/>
      <c r="E78" s="387"/>
      <c r="F78" s="192"/>
      <c r="G78" s="173"/>
      <c r="H78" s="173"/>
      <c r="I78" s="173"/>
      <c r="J78" s="173"/>
      <c r="K78" s="192"/>
      <c r="L78" s="173"/>
    </row>
    <row r="79" spans="2:17">
      <c r="D79" s="67"/>
      <c r="E79" s="388"/>
      <c r="F79" s="173"/>
      <c r="G79" s="173"/>
      <c r="H79" s="173"/>
      <c r="I79" s="173"/>
      <c r="J79" s="173"/>
      <c r="K79" s="173"/>
      <c r="L79" s="173"/>
    </row>
    <row r="80" spans="2:17">
      <c r="D80" s="67"/>
      <c r="E80" s="387"/>
      <c r="F80" s="192"/>
      <c r="G80" s="173"/>
      <c r="H80" s="173"/>
      <c r="I80" s="173"/>
      <c r="J80" s="173"/>
      <c r="K80" s="192"/>
      <c r="L80" s="173"/>
    </row>
    <row r="81" spans="4:12">
      <c r="D81" s="67"/>
      <c r="E81" s="387"/>
      <c r="F81" s="192"/>
      <c r="G81" s="173"/>
      <c r="H81" s="173"/>
      <c r="I81" s="173"/>
      <c r="J81" s="173"/>
      <c r="K81" s="192"/>
      <c r="L81" s="173"/>
    </row>
    <row r="82" spans="4:12">
      <c r="D82" s="67"/>
      <c r="E82" s="387"/>
      <c r="F82" s="192"/>
      <c r="G82" s="173"/>
      <c r="H82" s="173"/>
      <c r="I82" s="173"/>
      <c r="J82" s="173"/>
      <c r="K82" s="192"/>
      <c r="L82" s="173"/>
    </row>
    <row r="83" spans="4:12">
      <c r="D83" s="67"/>
      <c r="E83" s="387"/>
      <c r="F83" s="192"/>
      <c r="G83" s="173"/>
      <c r="H83" s="173"/>
      <c r="I83" s="173"/>
      <c r="J83" s="173"/>
      <c r="K83" s="192"/>
      <c r="L83" s="173"/>
    </row>
    <row r="84" spans="4:12">
      <c r="D84" s="67"/>
      <c r="E84" s="389"/>
      <c r="F84" s="192"/>
      <c r="G84" s="173"/>
      <c r="H84" s="173"/>
      <c r="I84" s="173"/>
      <c r="J84" s="173"/>
      <c r="K84" s="192"/>
      <c r="L84" s="173"/>
    </row>
    <row r="85" spans="4:12">
      <c r="D85" s="67"/>
      <c r="E85" s="387"/>
      <c r="F85" s="192"/>
      <c r="G85" s="173"/>
      <c r="H85" s="173"/>
      <c r="I85" s="173"/>
      <c r="J85" s="173"/>
      <c r="K85" s="192"/>
      <c r="L85" s="173"/>
    </row>
    <row r="86" spans="4:12">
      <c r="D86" s="67"/>
      <c r="E86" s="387"/>
      <c r="F86" s="192"/>
      <c r="G86" s="173"/>
      <c r="H86" s="173"/>
      <c r="I86" s="173"/>
      <c r="J86" s="173"/>
      <c r="K86" s="192"/>
      <c r="L86" s="173"/>
    </row>
    <row r="87" spans="4:12">
      <c r="D87" s="67"/>
      <c r="E87" s="387"/>
      <c r="F87" s="192"/>
      <c r="G87" s="173"/>
      <c r="H87" s="173"/>
      <c r="I87" s="173"/>
      <c r="J87" s="173"/>
      <c r="K87" s="192"/>
      <c r="L87" s="173"/>
    </row>
    <row r="88" spans="4:12">
      <c r="D88" s="67"/>
      <c r="E88" s="387"/>
      <c r="F88" s="192"/>
      <c r="G88" s="173"/>
      <c r="H88" s="173"/>
      <c r="I88" s="173"/>
      <c r="J88" s="173"/>
      <c r="K88" s="192"/>
      <c r="L88" s="173"/>
    </row>
    <row r="89" spans="4:12">
      <c r="D89" s="67"/>
      <c r="E89" s="387"/>
      <c r="F89" s="192"/>
      <c r="G89" s="173"/>
      <c r="H89" s="173"/>
      <c r="I89" s="173"/>
      <c r="J89" s="173"/>
      <c r="K89" s="192"/>
      <c r="L89" s="173"/>
    </row>
    <row r="90" spans="4:12">
      <c r="D90" s="67"/>
      <c r="E90" s="388"/>
      <c r="F90" s="173"/>
      <c r="G90" s="173"/>
      <c r="H90" s="173"/>
      <c r="I90" s="173"/>
      <c r="J90" s="173"/>
      <c r="K90" s="173"/>
      <c r="L90" s="173"/>
    </row>
    <row r="91" spans="4:12">
      <c r="D91" s="67"/>
      <c r="E91" s="387"/>
      <c r="F91" s="192"/>
      <c r="G91" s="173"/>
      <c r="H91" s="173"/>
      <c r="I91" s="173"/>
      <c r="J91" s="173"/>
      <c r="K91" s="192"/>
      <c r="L91" s="173"/>
    </row>
    <row r="92" spans="4:12">
      <c r="D92" s="67"/>
      <c r="E92" s="388"/>
      <c r="F92" s="173"/>
      <c r="G92" s="173"/>
      <c r="H92" s="173"/>
      <c r="I92" s="173"/>
      <c r="J92" s="173"/>
      <c r="K92" s="173"/>
      <c r="L92" s="173"/>
    </row>
    <row r="93" spans="4:12">
      <c r="D93" s="67"/>
      <c r="E93" s="388"/>
      <c r="F93" s="173"/>
      <c r="G93" s="173"/>
      <c r="H93" s="173"/>
      <c r="I93" s="173"/>
      <c r="J93" s="173"/>
      <c r="K93" s="173"/>
      <c r="L93" s="173"/>
    </row>
    <row r="94" spans="4:12">
      <c r="D94" s="67"/>
      <c r="E94" s="388"/>
      <c r="F94" s="173"/>
      <c r="G94" s="173"/>
      <c r="H94" s="173"/>
      <c r="I94" s="173"/>
      <c r="J94" s="173"/>
      <c r="K94" s="173"/>
      <c r="L94" s="173"/>
    </row>
    <row r="95" spans="4:12">
      <c r="D95" s="67"/>
      <c r="E95" s="387"/>
      <c r="F95" s="192"/>
      <c r="G95" s="173"/>
      <c r="H95" s="173"/>
      <c r="I95" s="173"/>
      <c r="J95" s="173"/>
      <c r="K95" s="192"/>
      <c r="L95" s="173"/>
    </row>
    <row r="96" spans="4:12">
      <c r="D96" s="67"/>
      <c r="E96" s="388"/>
      <c r="F96" s="173"/>
      <c r="G96" s="173"/>
      <c r="H96" s="173"/>
      <c r="I96" s="173"/>
      <c r="J96" s="173"/>
      <c r="K96" s="173"/>
      <c r="L96" s="173"/>
    </row>
    <row r="97" spans="4:12">
      <c r="D97" s="67"/>
      <c r="E97" s="387"/>
      <c r="F97" s="192"/>
      <c r="G97" s="173"/>
      <c r="H97" s="173"/>
      <c r="I97" s="173"/>
      <c r="J97" s="173"/>
      <c r="K97" s="192"/>
      <c r="L97" s="173"/>
    </row>
    <row r="98" spans="4:12">
      <c r="D98" s="67"/>
      <c r="E98" s="387"/>
      <c r="F98" s="192"/>
      <c r="G98" s="173"/>
      <c r="H98" s="173"/>
      <c r="I98" s="173"/>
      <c r="J98" s="173"/>
      <c r="K98" s="192"/>
      <c r="L98" s="173"/>
    </row>
    <row r="99" spans="4:12">
      <c r="D99" s="67"/>
      <c r="E99" s="387"/>
      <c r="F99" s="192"/>
      <c r="G99" s="173"/>
      <c r="H99" s="173"/>
      <c r="I99" s="173"/>
      <c r="J99" s="173"/>
      <c r="K99" s="192"/>
      <c r="L99" s="173"/>
    </row>
    <row r="100" spans="4:12">
      <c r="D100" s="67"/>
      <c r="E100" s="387"/>
      <c r="F100" s="192"/>
      <c r="G100" s="173"/>
      <c r="H100" s="173"/>
      <c r="I100" s="173"/>
      <c r="J100" s="173"/>
      <c r="K100" s="192"/>
      <c r="L100" s="173"/>
    </row>
    <row r="101" spans="4:12">
      <c r="D101" s="67"/>
      <c r="E101" s="387"/>
      <c r="F101" s="192"/>
      <c r="G101" s="173"/>
      <c r="H101" s="173"/>
      <c r="I101" s="173"/>
      <c r="J101" s="173"/>
      <c r="K101" s="192"/>
      <c r="L101" s="173"/>
    </row>
    <row r="102" spans="4:12">
      <c r="D102" s="67"/>
      <c r="E102" s="388"/>
      <c r="F102" s="173"/>
      <c r="G102" s="173"/>
      <c r="H102" s="173"/>
      <c r="I102" s="173"/>
      <c r="J102" s="173"/>
      <c r="K102" s="173"/>
      <c r="L102" s="173"/>
    </row>
    <row r="103" spans="4:12">
      <c r="D103" s="67"/>
      <c r="E103" s="388"/>
      <c r="F103" s="173"/>
      <c r="G103" s="173"/>
      <c r="H103" s="173"/>
      <c r="I103" s="173"/>
      <c r="J103" s="173"/>
      <c r="K103" s="173"/>
      <c r="L103" s="173"/>
    </row>
    <row r="104" spans="4:12">
      <c r="D104" s="67"/>
      <c r="E104" s="388"/>
      <c r="F104" s="173"/>
      <c r="G104" s="173"/>
      <c r="H104" s="173"/>
      <c r="I104" s="173"/>
      <c r="J104" s="173"/>
      <c r="K104" s="173"/>
      <c r="L104" s="173"/>
    </row>
    <row r="105" spans="4:12">
      <c r="D105" s="67"/>
      <c r="E105" s="387"/>
      <c r="F105" s="192"/>
      <c r="G105" s="173"/>
      <c r="H105" s="173"/>
      <c r="I105" s="173"/>
      <c r="J105" s="173"/>
      <c r="K105" s="192"/>
      <c r="L105" s="173"/>
    </row>
    <row r="106" spans="4:12">
      <c r="D106" s="67"/>
      <c r="E106" s="387"/>
      <c r="F106" s="192"/>
      <c r="G106" s="173"/>
      <c r="H106" s="173"/>
      <c r="I106" s="173"/>
      <c r="J106" s="173"/>
      <c r="K106" s="192"/>
      <c r="L106" s="173"/>
    </row>
    <row r="107" spans="4:12">
      <c r="D107" s="67"/>
      <c r="E107" s="388"/>
      <c r="F107" s="173"/>
      <c r="G107" s="173"/>
      <c r="H107" s="173"/>
      <c r="I107" s="173"/>
      <c r="J107" s="173"/>
      <c r="K107" s="173"/>
      <c r="L107" s="173"/>
    </row>
    <row r="108" spans="4:12">
      <c r="D108" s="67"/>
      <c r="E108" s="387"/>
      <c r="F108" s="192"/>
      <c r="G108" s="173"/>
      <c r="H108" s="173"/>
      <c r="I108" s="173"/>
      <c r="J108" s="173"/>
      <c r="K108" s="192"/>
      <c r="L108" s="173"/>
    </row>
    <row r="109" spans="4:12">
      <c r="D109" s="67"/>
      <c r="E109" s="388"/>
      <c r="F109" s="173"/>
      <c r="G109" s="173"/>
      <c r="H109" s="173"/>
      <c r="I109" s="173"/>
      <c r="J109" s="173"/>
      <c r="K109" s="173"/>
      <c r="L109" s="173"/>
    </row>
    <row r="110" spans="4:12">
      <c r="D110" s="67"/>
      <c r="E110" s="388"/>
      <c r="F110" s="173"/>
      <c r="G110" s="173"/>
      <c r="H110" s="173"/>
      <c r="I110" s="173"/>
      <c r="J110" s="173"/>
      <c r="K110" s="173"/>
      <c r="L110" s="173"/>
    </row>
    <row r="111" spans="4:12">
      <c r="D111" s="67"/>
      <c r="E111" s="388"/>
      <c r="F111" s="173"/>
      <c r="G111" s="173"/>
      <c r="H111" s="173"/>
      <c r="I111" s="173"/>
      <c r="J111" s="173"/>
      <c r="K111" s="173"/>
      <c r="L111" s="173"/>
    </row>
    <row r="112" spans="4:12">
      <c r="D112" s="67"/>
      <c r="E112" s="387"/>
      <c r="F112" s="192"/>
      <c r="G112" s="173"/>
      <c r="H112" s="173"/>
      <c r="I112" s="173"/>
      <c r="J112" s="173"/>
      <c r="K112" s="192"/>
      <c r="L112" s="173"/>
    </row>
    <row r="113" spans="4:12">
      <c r="D113" s="67"/>
      <c r="E113" s="387"/>
      <c r="F113" s="192"/>
      <c r="G113" s="173"/>
      <c r="H113" s="173"/>
      <c r="I113" s="173"/>
      <c r="J113" s="173"/>
      <c r="K113" s="192"/>
      <c r="L113" s="173"/>
    </row>
    <row r="114" spans="4:12">
      <c r="D114" s="67"/>
      <c r="E114" s="387"/>
      <c r="F114" s="192"/>
      <c r="G114" s="173"/>
      <c r="H114" s="173"/>
      <c r="I114" s="173"/>
      <c r="J114" s="173"/>
      <c r="K114" s="192"/>
      <c r="L114" s="173"/>
    </row>
    <row r="115" spans="4:12">
      <c r="D115" s="67"/>
      <c r="E115" s="387"/>
      <c r="F115" s="192"/>
      <c r="G115" s="173"/>
      <c r="H115" s="173"/>
      <c r="I115" s="173"/>
      <c r="J115" s="173"/>
      <c r="K115" s="192"/>
      <c r="L115" s="173"/>
    </row>
    <row r="116" spans="4:12">
      <c r="D116" s="67"/>
      <c r="E116" s="387"/>
      <c r="F116" s="192"/>
      <c r="G116" s="173"/>
      <c r="H116" s="173"/>
      <c r="I116" s="173"/>
      <c r="J116" s="173"/>
      <c r="K116" s="192"/>
      <c r="L116" s="173"/>
    </row>
    <row r="117" spans="4:12">
      <c r="D117" s="67"/>
      <c r="E117" s="388"/>
      <c r="F117" s="173"/>
      <c r="G117" s="173"/>
      <c r="H117" s="173"/>
      <c r="I117" s="173"/>
      <c r="J117" s="173"/>
      <c r="K117" s="173"/>
      <c r="L117" s="173"/>
    </row>
    <row r="118" spans="4:12">
      <c r="D118" s="67"/>
      <c r="E118" s="387"/>
      <c r="F118" s="192"/>
      <c r="G118" s="173"/>
      <c r="H118" s="173"/>
      <c r="I118" s="173"/>
      <c r="J118" s="173"/>
      <c r="K118" s="192"/>
      <c r="L118" s="173"/>
    </row>
    <row r="119" spans="4:12">
      <c r="D119" s="67"/>
      <c r="E119" s="388"/>
      <c r="F119" s="173"/>
      <c r="G119" s="173"/>
      <c r="H119" s="173"/>
      <c r="I119" s="173"/>
      <c r="J119" s="173"/>
      <c r="K119" s="173"/>
      <c r="L119" s="173"/>
    </row>
    <row r="120" spans="4:12">
      <c r="D120" s="67"/>
      <c r="E120" s="387"/>
      <c r="F120" s="192"/>
      <c r="G120" s="173"/>
      <c r="H120" s="173"/>
      <c r="I120" s="173"/>
      <c r="J120" s="173"/>
      <c r="K120" s="192"/>
      <c r="L120" s="173"/>
    </row>
    <row r="121" spans="4:12">
      <c r="D121" s="67"/>
      <c r="E121" s="387"/>
      <c r="F121" s="192"/>
      <c r="G121" s="173"/>
      <c r="H121" s="173"/>
      <c r="I121" s="173"/>
      <c r="J121" s="173"/>
      <c r="K121" s="192"/>
      <c r="L121" s="173"/>
    </row>
    <row r="122" spans="4:12">
      <c r="D122" s="67"/>
      <c r="E122" s="387"/>
      <c r="F122" s="192"/>
      <c r="G122" s="173"/>
      <c r="H122" s="173"/>
      <c r="I122" s="173"/>
      <c r="J122" s="173"/>
      <c r="K122" s="192"/>
      <c r="L122" s="173"/>
    </row>
    <row r="123" spans="4:12">
      <c r="D123" s="67"/>
      <c r="E123" s="387"/>
      <c r="F123" s="192"/>
      <c r="G123" s="173"/>
      <c r="H123" s="173"/>
      <c r="I123" s="173"/>
      <c r="J123" s="173"/>
      <c r="K123" s="192"/>
      <c r="L123" s="173"/>
    </row>
    <row r="124" spans="4:12">
      <c r="D124" s="67"/>
      <c r="E124" s="388"/>
      <c r="F124" s="173"/>
      <c r="G124" s="173"/>
      <c r="H124" s="173"/>
      <c r="I124" s="173"/>
      <c r="J124" s="173"/>
      <c r="K124" s="173"/>
      <c r="L124" s="173"/>
    </row>
    <row r="125" spans="4:12">
      <c r="D125" s="67"/>
      <c r="E125" s="388"/>
      <c r="F125" s="173"/>
      <c r="G125" s="173"/>
      <c r="H125" s="173"/>
      <c r="I125" s="173"/>
      <c r="J125" s="173"/>
      <c r="K125" s="173"/>
      <c r="L125" s="173"/>
    </row>
    <row r="126" spans="4:12">
      <c r="D126" s="67"/>
      <c r="E126" s="387"/>
      <c r="F126" s="192"/>
      <c r="G126" s="173"/>
      <c r="H126" s="173"/>
      <c r="I126" s="173"/>
      <c r="J126" s="173"/>
      <c r="K126" s="192"/>
      <c r="L126" s="173"/>
    </row>
    <row r="127" spans="4:12">
      <c r="D127" s="67"/>
      <c r="E127" s="387"/>
      <c r="F127" s="192"/>
      <c r="G127" s="173"/>
      <c r="H127" s="173"/>
      <c r="I127" s="173"/>
      <c r="J127" s="173"/>
      <c r="K127" s="192"/>
      <c r="L127" s="173"/>
    </row>
    <row r="128" spans="4:12">
      <c r="D128" s="67"/>
      <c r="E128" s="303"/>
      <c r="F128" s="192"/>
      <c r="G128" s="173"/>
      <c r="H128" s="173"/>
      <c r="I128" s="173"/>
      <c r="J128" s="173"/>
      <c r="K128" s="192"/>
      <c r="L128" s="173"/>
    </row>
    <row r="129" spans="4:12">
      <c r="D129" s="67"/>
      <c r="E129" s="387"/>
      <c r="F129" s="192"/>
      <c r="G129" s="173"/>
      <c r="H129" s="173"/>
      <c r="I129" s="173"/>
      <c r="J129" s="173"/>
      <c r="K129" s="192"/>
      <c r="L129" s="173"/>
    </row>
    <row r="130" spans="4:12">
      <c r="D130" s="67"/>
      <c r="E130" s="387"/>
      <c r="F130" s="192"/>
      <c r="G130" s="173"/>
      <c r="H130" s="173"/>
      <c r="I130" s="173"/>
      <c r="J130" s="173"/>
      <c r="K130" s="192"/>
      <c r="L130" s="173"/>
    </row>
    <row r="131" spans="4:12">
      <c r="D131" s="67"/>
      <c r="E131" s="387"/>
      <c r="F131" s="192"/>
      <c r="G131" s="173"/>
      <c r="H131" s="173"/>
      <c r="I131" s="173"/>
      <c r="J131" s="173"/>
      <c r="K131" s="192"/>
      <c r="L131" s="173"/>
    </row>
    <row r="132" spans="4:12">
      <c r="D132" s="67"/>
      <c r="E132" s="387"/>
      <c r="F132" s="192"/>
      <c r="G132" s="173"/>
      <c r="H132" s="173"/>
      <c r="I132" s="173"/>
      <c r="J132" s="173"/>
      <c r="K132" s="192"/>
      <c r="L132" s="173"/>
    </row>
    <row r="133" spans="4:12">
      <c r="D133" s="67"/>
      <c r="E133" s="387"/>
      <c r="F133" s="192"/>
      <c r="G133" s="173"/>
      <c r="H133" s="173"/>
      <c r="I133" s="173"/>
      <c r="J133" s="173"/>
      <c r="K133" s="192"/>
      <c r="L133" s="173"/>
    </row>
    <row r="134" spans="4:12">
      <c r="D134" s="67"/>
      <c r="E134" s="387"/>
      <c r="F134" s="192"/>
      <c r="G134" s="173"/>
      <c r="H134" s="173"/>
      <c r="I134" s="173"/>
      <c r="J134" s="173"/>
      <c r="K134" s="192"/>
      <c r="L134" s="173"/>
    </row>
    <row r="135" spans="4:12">
      <c r="D135" s="67"/>
      <c r="E135" s="387"/>
      <c r="F135" s="192"/>
      <c r="G135" s="173"/>
      <c r="H135" s="173"/>
      <c r="I135" s="173"/>
      <c r="J135" s="173"/>
      <c r="K135" s="192"/>
      <c r="L135" s="173"/>
    </row>
    <row r="136" spans="4:12">
      <c r="D136" s="67"/>
      <c r="E136" s="387"/>
      <c r="F136" s="192"/>
      <c r="G136" s="173"/>
      <c r="H136" s="173"/>
      <c r="I136" s="173"/>
      <c r="J136" s="173"/>
      <c r="K136" s="192"/>
      <c r="L136" s="173"/>
    </row>
    <row r="137" spans="4:12">
      <c r="D137" s="67"/>
      <c r="E137" s="387"/>
      <c r="F137" s="192"/>
      <c r="G137" s="173"/>
      <c r="H137" s="173"/>
      <c r="I137" s="173"/>
      <c r="J137" s="173"/>
      <c r="K137" s="192"/>
      <c r="L137" s="173"/>
    </row>
    <row r="138" spans="4:12">
      <c r="D138" s="67"/>
      <c r="E138" s="388"/>
      <c r="F138" s="173"/>
      <c r="G138" s="173"/>
      <c r="H138" s="173"/>
      <c r="I138" s="173"/>
      <c r="J138" s="173"/>
      <c r="K138" s="173"/>
      <c r="L138" s="173"/>
    </row>
    <row r="139" spans="4:12">
      <c r="D139" s="67"/>
      <c r="E139" s="388"/>
      <c r="F139" s="173"/>
      <c r="G139" s="173"/>
      <c r="H139" s="173"/>
      <c r="I139" s="173"/>
      <c r="J139" s="173"/>
      <c r="K139" s="173"/>
      <c r="L139" s="173"/>
    </row>
    <row r="140" spans="4:12">
      <c r="D140" s="67"/>
      <c r="E140" s="388"/>
      <c r="F140" s="173"/>
      <c r="G140" s="173"/>
      <c r="H140" s="173"/>
      <c r="I140" s="173"/>
      <c r="J140" s="173"/>
      <c r="K140" s="173"/>
      <c r="L140" s="173"/>
    </row>
    <row r="141" spans="4:12">
      <c r="D141" s="67"/>
      <c r="E141" s="388"/>
      <c r="F141" s="173"/>
      <c r="G141" s="173"/>
      <c r="H141" s="173"/>
      <c r="I141" s="173"/>
      <c r="J141" s="173"/>
      <c r="K141" s="173"/>
      <c r="L141" s="173"/>
    </row>
    <row r="142" spans="4:12">
      <c r="D142" s="67"/>
      <c r="E142" s="388"/>
      <c r="F142" s="173"/>
      <c r="G142" s="173"/>
      <c r="H142" s="173"/>
      <c r="I142" s="173"/>
      <c r="J142" s="173"/>
      <c r="K142" s="173"/>
      <c r="L142" s="173"/>
    </row>
  </sheetData>
  <mergeCells count="10">
    <mergeCell ref="I2:N2"/>
    <mergeCell ref="C12:D12"/>
    <mergeCell ref="B7:D7"/>
    <mergeCell ref="B8:D8"/>
    <mergeCell ref="B5:D5"/>
    <mergeCell ref="G5:I5"/>
    <mergeCell ref="L5:N5"/>
    <mergeCell ref="B10:D10"/>
    <mergeCell ref="G10:H10"/>
    <mergeCell ref="L10:M10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scale="59" orientation="portrait" r:id="rId1"/>
  <headerFooter>
    <oddFooter>&amp;RI.XV-&amp;P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51"/>
  <sheetViews>
    <sheetView workbookViewId="0">
      <selection sqref="A1:L1048576"/>
    </sheetView>
  </sheetViews>
  <sheetFormatPr baseColWidth="10" defaultRowHeight="15"/>
  <cols>
    <col min="1" max="1" width="37.85546875" bestFit="1" customWidth="1"/>
    <col min="2" max="2" width="32" bestFit="1" customWidth="1"/>
    <col min="3" max="3" width="19.28515625" bestFit="1" customWidth="1"/>
    <col min="4" max="4" width="15.28515625" bestFit="1" customWidth="1"/>
    <col min="5" max="5" width="12.140625" bestFit="1" customWidth="1"/>
    <col min="6" max="6" width="13.5703125" bestFit="1" customWidth="1"/>
    <col min="7" max="7" width="15.42578125" bestFit="1" customWidth="1"/>
    <col min="8" max="8" width="12.140625" bestFit="1" customWidth="1"/>
    <col min="9" max="9" width="15.28515625" bestFit="1" customWidth="1"/>
    <col min="10" max="10" width="17" bestFit="1" customWidth="1"/>
    <col min="11" max="11" width="18.7109375" bestFit="1" customWidth="1"/>
    <col min="12" max="12" width="14" bestFit="1" customWidth="1"/>
  </cols>
  <sheetData>
    <row r="1" spans="1:12">
      <c r="A1" t="s">
        <v>739</v>
      </c>
    </row>
    <row r="2" spans="1:12">
      <c r="A2" t="s">
        <v>452</v>
      </c>
    </row>
    <row r="3" spans="1:12">
      <c r="A3" t="s">
        <v>453</v>
      </c>
    </row>
    <row r="4" spans="1:12">
      <c r="A4" s="312">
        <v>42702.55</v>
      </c>
    </row>
    <row r="5" spans="1:12">
      <c r="A5" t="s">
        <v>454</v>
      </c>
    </row>
    <row r="6" spans="1:12">
      <c r="A6" t="s">
        <v>455</v>
      </c>
      <c r="B6" t="s">
        <v>456</v>
      </c>
      <c r="C6" t="s">
        <v>740</v>
      </c>
    </row>
    <row r="8" spans="1:12">
      <c r="A8" t="s">
        <v>386</v>
      </c>
      <c r="C8" t="s">
        <v>457</v>
      </c>
      <c r="D8" t="s">
        <v>458</v>
      </c>
      <c r="E8" t="s">
        <v>459</v>
      </c>
      <c r="F8" t="s">
        <v>460</v>
      </c>
      <c r="G8" t="s">
        <v>461</v>
      </c>
      <c r="H8" t="s">
        <v>462</v>
      </c>
      <c r="I8" t="s">
        <v>463</v>
      </c>
      <c r="J8" t="s">
        <v>464</v>
      </c>
      <c r="K8" t="s">
        <v>465</v>
      </c>
      <c r="L8" t="s">
        <v>466</v>
      </c>
    </row>
    <row r="9" spans="1:12">
      <c r="A9">
        <v>0</v>
      </c>
      <c r="B9" t="s">
        <v>467</v>
      </c>
      <c r="C9">
        <v>120766005</v>
      </c>
      <c r="D9">
        <v>127537327</v>
      </c>
      <c r="E9">
        <v>534818</v>
      </c>
      <c r="F9">
        <v>72408222</v>
      </c>
      <c r="G9">
        <v>885799359</v>
      </c>
      <c r="H9">
        <v>0</v>
      </c>
      <c r="I9">
        <v>5000421050</v>
      </c>
      <c r="J9" s="378">
        <v>99847191485.619995</v>
      </c>
      <c r="K9">
        <v>1186462636.8900001</v>
      </c>
      <c r="L9">
        <v>2657600293.9000001</v>
      </c>
    </row>
    <row r="10" spans="1:12">
      <c r="A10">
        <v>8</v>
      </c>
      <c r="B10" t="s">
        <v>468</v>
      </c>
      <c r="C10">
        <v>286469020</v>
      </c>
      <c r="D10">
        <v>286515673</v>
      </c>
      <c r="E10">
        <v>0</v>
      </c>
      <c r="F10">
        <v>85524076</v>
      </c>
      <c r="G10">
        <v>85524076</v>
      </c>
      <c r="H10">
        <v>0</v>
      </c>
      <c r="I10">
        <v>0</v>
      </c>
      <c r="J10" s="378">
        <v>229575335197.79001</v>
      </c>
      <c r="K10">
        <v>1095034493.02</v>
      </c>
      <c r="L10">
        <v>1094341086.8900001</v>
      </c>
    </row>
    <row r="11" spans="1:12">
      <c r="A11">
        <v>9</v>
      </c>
      <c r="B11" t="s">
        <v>469</v>
      </c>
      <c r="C11">
        <v>152025166</v>
      </c>
      <c r="D11">
        <v>154354865</v>
      </c>
      <c r="E11">
        <v>0</v>
      </c>
      <c r="F11">
        <v>4644311</v>
      </c>
      <c r="G11">
        <v>4644311</v>
      </c>
      <c r="H11">
        <v>0</v>
      </c>
      <c r="I11">
        <v>0</v>
      </c>
      <c r="J11">
        <v>24686930360.619999</v>
      </c>
      <c r="K11">
        <v>118656182.3</v>
      </c>
      <c r="L11">
        <v>118756656.08</v>
      </c>
    </row>
    <row r="12" spans="1:12">
      <c r="A12">
        <v>11</v>
      </c>
      <c r="B12" t="s">
        <v>470</v>
      </c>
      <c r="C12">
        <v>651943894</v>
      </c>
      <c r="D12">
        <v>652662354</v>
      </c>
      <c r="E12">
        <v>0</v>
      </c>
      <c r="F12">
        <v>32015898</v>
      </c>
      <c r="G12">
        <v>32015898</v>
      </c>
      <c r="H12">
        <v>0</v>
      </c>
      <c r="I12">
        <v>0</v>
      </c>
      <c r="J12" s="378">
        <v>92920259430.570007</v>
      </c>
      <c r="K12">
        <v>311542242.99000001</v>
      </c>
      <c r="L12">
        <v>290909200.80000001</v>
      </c>
    </row>
    <row r="13" spans="1:12">
      <c r="A13">
        <v>13</v>
      </c>
      <c r="B13" t="s">
        <v>58</v>
      </c>
      <c r="C13">
        <v>6047523</v>
      </c>
      <c r="D13">
        <v>13293324</v>
      </c>
      <c r="E13">
        <v>0</v>
      </c>
      <c r="F13">
        <v>3086905</v>
      </c>
      <c r="G13">
        <v>3086905</v>
      </c>
      <c r="H13">
        <v>0</v>
      </c>
      <c r="I13">
        <v>0</v>
      </c>
      <c r="J13">
        <v>243727883.59</v>
      </c>
      <c r="K13">
        <v>2824491.39</v>
      </c>
      <c r="L13">
        <v>2348141.41</v>
      </c>
    </row>
    <row r="14" spans="1:12">
      <c r="A14">
        <v>15</v>
      </c>
      <c r="B14" t="s">
        <v>43</v>
      </c>
      <c r="C14">
        <v>25074238</v>
      </c>
      <c r="D14">
        <v>25074238</v>
      </c>
      <c r="E14">
        <v>0</v>
      </c>
      <c r="F14">
        <v>11906600</v>
      </c>
      <c r="G14">
        <v>11906600</v>
      </c>
      <c r="H14">
        <v>0</v>
      </c>
      <c r="I14">
        <v>0</v>
      </c>
      <c r="J14">
        <v>497500456</v>
      </c>
      <c r="K14">
        <v>5632035</v>
      </c>
      <c r="L14">
        <v>5746793.9100000001</v>
      </c>
    </row>
    <row r="15" spans="1:12">
      <c r="A15">
        <v>18</v>
      </c>
      <c r="B15" t="s">
        <v>471</v>
      </c>
      <c r="C15">
        <v>4828</v>
      </c>
      <c r="D15">
        <v>4828</v>
      </c>
      <c r="E15">
        <v>0</v>
      </c>
      <c r="F15">
        <v>0</v>
      </c>
      <c r="G15">
        <v>0</v>
      </c>
      <c r="H15">
        <v>0</v>
      </c>
      <c r="I15">
        <v>0</v>
      </c>
      <c r="J15">
        <v>3464669273.3800001</v>
      </c>
      <c r="K15">
        <v>24399079.390000001</v>
      </c>
      <c r="L15">
        <v>24399079.129999999</v>
      </c>
    </row>
    <row r="16" spans="1:12">
      <c r="A16">
        <v>21</v>
      </c>
      <c r="B16" t="s">
        <v>472</v>
      </c>
      <c r="C16">
        <v>225395</v>
      </c>
      <c r="D16">
        <v>262819</v>
      </c>
      <c r="E16">
        <v>0</v>
      </c>
      <c r="F16">
        <v>7480</v>
      </c>
      <c r="G16">
        <v>7480</v>
      </c>
      <c r="H16">
        <v>0</v>
      </c>
      <c r="I16">
        <v>0</v>
      </c>
      <c r="J16">
        <v>29279709.859999999</v>
      </c>
      <c r="K16">
        <v>340251.01</v>
      </c>
      <c r="L16">
        <v>120863.25</v>
      </c>
    </row>
    <row r="17" spans="1:12">
      <c r="A17">
        <v>22</v>
      </c>
      <c r="B17" t="s">
        <v>66</v>
      </c>
      <c r="C17">
        <v>128109287</v>
      </c>
      <c r="D17">
        <v>128140402</v>
      </c>
      <c r="E17">
        <v>0</v>
      </c>
      <c r="F17">
        <v>1320</v>
      </c>
      <c r="G17">
        <v>1320</v>
      </c>
      <c r="H17">
        <v>0</v>
      </c>
      <c r="I17">
        <v>0</v>
      </c>
      <c r="J17" s="378">
        <v>110725486560.38</v>
      </c>
      <c r="K17">
        <v>91524</v>
      </c>
      <c r="L17">
        <v>3952523.69</v>
      </c>
    </row>
    <row r="18" spans="1:12">
      <c r="A18">
        <v>24</v>
      </c>
      <c r="B18" t="s">
        <v>26</v>
      </c>
      <c r="C18">
        <v>1116</v>
      </c>
      <c r="D18">
        <v>1116</v>
      </c>
      <c r="E18">
        <v>0</v>
      </c>
      <c r="F18">
        <v>0</v>
      </c>
      <c r="G18">
        <v>0</v>
      </c>
      <c r="H18">
        <v>0</v>
      </c>
      <c r="I18">
        <v>0</v>
      </c>
      <c r="J18">
        <v>542624459.41999996</v>
      </c>
      <c r="K18">
        <v>8752007.4100000001</v>
      </c>
      <c r="L18">
        <v>8752007.1300000008</v>
      </c>
    </row>
    <row r="19" spans="1:12">
      <c r="A19">
        <v>25</v>
      </c>
      <c r="B19" t="s">
        <v>473</v>
      </c>
      <c r="C19">
        <v>5424897</v>
      </c>
      <c r="D19">
        <v>5424897</v>
      </c>
      <c r="E19">
        <v>0</v>
      </c>
      <c r="F19">
        <v>48093</v>
      </c>
      <c r="G19">
        <v>48093</v>
      </c>
      <c r="H19">
        <v>0</v>
      </c>
      <c r="I19">
        <v>0</v>
      </c>
      <c r="J19">
        <v>272192904</v>
      </c>
      <c r="K19">
        <v>1318872</v>
      </c>
      <c r="L19">
        <v>1315009.77</v>
      </c>
    </row>
    <row r="20" spans="1:12">
      <c r="A20">
        <v>27</v>
      </c>
      <c r="B20" t="s">
        <v>474</v>
      </c>
      <c r="C20">
        <v>5085572</v>
      </c>
      <c r="D20">
        <v>5085572</v>
      </c>
      <c r="E20">
        <v>0</v>
      </c>
      <c r="F20">
        <v>105034</v>
      </c>
      <c r="G20">
        <v>105034</v>
      </c>
      <c r="H20">
        <v>0</v>
      </c>
      <c r="I20">
        <v>0</v>
      </c>
      <c r="J20">
        <v>957147536.49000001</v>
      </c>
      <c r="K20">
        <v>6530087.0099999998</v>
      </c>
      <c r="L20">
        <v>5506289.8799999999</v>
      </c>
    </row>
    <row r="21" spans="1:12">
      <c r="A21">
        <v>28</v>
      </c>
      <c r="B21" t="s">
        <v>475</v>
      </c>
      <c r="C21">
        <v>3550</v>
      </c>
      <c r="D21">
        <v>3550</v>
      </c>
      <c r="E21">
        <v>0</v>
      </c>
      <c r="F21">
        <v>0</v>
      </c>
      <c r="G21">
        <v>0</v>
      </c>
      <c r="H21">
        <v>0</v>
      </c>
      <c r="I21">
        <v>0</v>
      </c>
      <c r="J21">
        <v>2152744889.7600002</v>
      </c>
      <c r="K21">
        <v>15160175.279999999</v>
      </c>
      <c r="L21">
        <v>15160175.800000001</v>
      </c>
    </row>
    <row r="22" spans="1:12">
      <c r="A22">
        <v>29</v>
      </c>
      <c r="B22" t="s">
        <v>476</v>
      </c>
      <c r="C22">
        <v>26623646</v>
      </c>
      <c r="D22">
        <v>26623646</v>
      </c>
      <c r="E22">
        <v>0</v>
      </c>
      <c r="F22">
        <v>1880342</v>
      </c>
      <c r="G22">
        <v>1880342</v>
      </c>
      <c r="H22">
        <v>0</v>
      </c>
      <c r="I22">
        <v>0</v>
      </c>
      <c r="J22">
        <v>12582541218.98</v>
      </c>
      <c r="K22">
        <v>75708830.890000001</v>
      </c>
      <c r="L22">
        <v>71900620.560000002</v>
      </c>
    </row>
    <row r="23" spans="1:12">
      <c r="A23">
        <v>31</v>
      </c>
      <c r="B23" t="s">
        <v>477</v>
      </c>
      <c r="C23">
        <v>6578716</v>
      </c>
      <c r="D23">
        <v>6578716</v>
      </c>
      <c r="E23">
        <v>0</v>
      </c>
      <c r="F23">
        <v>0</v>
      </c>
      <c r="G23">
        <v>0</v>
      </c>
      <c r="H23">
        <v>0</v>
      </c>
      <c r="I23">
        <v>0</v>
      </c>
      <c r="J23">
        <v>838299574</v>
      </c>
      <c r="K23">
        <v>8319015</v>
      </c>
      <c r="L23">
        <v>7974516.2400000002</v>
      </c>
    </row>
    <row r="24" spans="1:12">
      <c r="A24">
        <v>34</v>
      </c>
      <c r="B24" t="s">
        <v>31</v>
      </c>
      <c r="C24">
        <v>821</v>
      </c>
      <c r="D24">
        <v>821</v>
      </c>
      <c r="E24">
        <v>0</v>
      </c>
      <c r="F24">
        <v>0</v>
      </c>
      <c r="G24">
        <v>0</v>
      </c>
      <c r="H24">
        <v>0</v>
      </c>
      <c r="I24">
        <v>0</v>
      </c>
      <c r="J24">
        <v>440860532.5</v>
      </c>
      <c r="K24">
        <v>2146326.5</v>
      </c>
      <c r="L24">
        <v>2146326.12</v>
      </c>
    </row>
    <row r="25" spans="1:12">
      <c r="A25">
        <v>43</v>
      </c>
      <c r="B25" t="s">
        <v>28</v>
      </c>
      <c r="C25">
        <v>220</v>
      </c>
      <c r="D25">
        <v>220</v>
      </c>
      <c r="E25">
        <v>0</v>
      </c>
      <c r="F25">
        <v>0</v>
      </c>
      <c r="G25">
        <v>0</v>
      </c>
      <c r="H25">
        <v>0</v>
      </c>
      <c r="I25">
        <v>0</v>
      </c>
      <c r="J25">
        <v>99557666</v>
      </c>
      <c r="K25">
        <v>4977883.3</v>
      </c>
      <c r="L25">
        <v>4977883.37</v>
      </c>
    </row>
    <row r="26" spans="1:12">
      <c r="A26">
        <v>47</v>
      </c>
      <c r="B26" t="s">
        <v>478</v>
      </c>
      <c r="C26">
        <v>541905</v>
      </c>
      <c r="D26">
        <v>1103284</v>
      </c>
      <c r="E26">
        <v>0</v>
      </c>
      <c r="F26">
        <v>1334080</v>
      </c>
      <c r="G26">
        <v>1334080</v>
      </c>
      <c r="H26">
        <v>0</v>
      </c>
      <c r="I26">
        <v>0</v>
      </c>
      <c r="J26">
        <v>26204803.300000001</v>
      </c>
      <c r="K26">
        <v>1883897.4</v>
      </c>
      <c r="L26">
        <v>1350042.97</v>
      </c>
    </row>
    <row r="27" spans="1:12">
      <c r="A27">
        <v>54</v>
      </c>
      <c r="B27" t="s">
        <v>23</v>
      </c>
      <c r="C27">
        <v>65116</v>
      </c>
      <c r="D27">
        <v>65116</v>
      </c>
      <c r="E27">
        <v>0</v>
      </c>
      <c r="F27">
        <v>0</v>
      </c>
      <c r="G27">
        <v>0</v>
      </c>
      <c r="H27">
        <v>0</v>
      </c>
      <c r="I27">
        <v>0</v>
      </c>
      <c r="J27">
        <v>1627900</v>
      </c>
      <c r="K27">
        <v>21625</v>
      </c>
      <c r="L27">
        <v>22298.47</v>
      </c>
    </row>
    <row r="28" spans="1:12">
      <c r="A28">
        <v>60</v>
      </c>
      <c r="B28" t="s">
        <v>479</v>
      </c>
      <c r="C28">
        <v>480</v>
      </c>
      <c r="D28">
        <v>480</v>
      </c>
      <c r="E28">
        <v>0</v>
      </c>
      <c r="F28">
        <v>0</v>
      </c>
      <c r="G28">
        <v>0</v>
      </c>
      <c r="H28">
        <v>0</v>
      </c>
      <c r="I28">
        <v>0</v>
      </c>
      <c r="J28">
        <v>111234881.2</v>
      </c>
      <c r="K28">
        <v>0</v>
      </c>
      <c r="L28">
        <v>2780871.94</v>
      </c>
    </row>
    <row r="29" spans="1:12">
      <c r="A29">
        <v>67</v>
      </c>
      <c r="B29" t="s">
        <v>480</v>
      </c>
      <c r="C29">
        <v>22467931</v>
      </c>
      <c r="D29">
        <v>22467931</v>
      </c>
      <c r="E29">
        <v>0</v>
      </c>
      <c r="F29">
        <v>11694613</v>
      </c>
      <c r="G29">
        <v>11694613</v>
      </c>
      <c r="H29">
        <v>0</v>
      </c>
      <c r="I29">
        <v>0</v>
      </c>
      <c r="J29">
        <v>50643821789.709999</v>
      </c>
      <c r="K29">
        <v>242895018.09999999</v>
      </c>
      <c r="L29">
        <v>243173499.24000001</v>
      </c>
    </row>
    <row r="30" spans="1:12">
      <c r="A30">
        <v>68</v>
      </c>
      <c r="B30" t="s">
        <v>481</v>
      </c>
      <c r="C30">
        <v>31931071</v>
      </c>
      <c r="D30">
        <v>31932101</v>
      </c>
      <c r="E30">
        <v>0</v>
      </c>
      <c r="F30">
        <v>416450</v>
      </c>
      <c r="G30">
        <v>416450</v>
      </c>
      <c r="H30">
        <v>0</v>
      </c>
      <c r="I30">
        <v>0</v>
      </c>
      <c r="J30">
        <v>4911156040.79</v>
      </c>
      <c r="K30">
        <v>23573723.09</v>
      </c>
      <c r="L30">
        <v>23484069.079999998</v>
      </c>
    </row>
    <row r="31" spans="1:12">
      <c r="A31">
        <v>69</v>
      </c>
      <c r="B31" t="s">
        <v>482</v>
      </c>
      <c r="C31">
        <v>3213964</v>
      </c>
      <c r="D31">
        <v>3213964</v>
      </c>
      <c r="E31">
        <v>0</v>
      </c>
      <c r="F31">
        <v>0</v>
      </c>
      <c r="G31">
        <v>0</v>
      </c>
      <c r="H31">
        <v>0</v>
      </c>
      <c r="I31">
        <v>0</v>
      </c>
      <c r="J31">
        <v>254351933</v>
      </c>
      <c r="K31">
        <v>5908666</v>
      </c>
      <c r="L31">
        <v>4536927.13</v>
      </c>
    </row>
    <row r="32" spans="1:12">
      <c r="A32">
        <v>70</v>
      </c>
      <c r="B32" t="s">
        <v>483</v>
      </c>
      <c r="C32">
        <v>2992470</v>
      </c>
      <c r="D32">
        <v>2992470</v>
      </c>
      <c r="E32">
        <v>0</v>
      </c>
      <c r="F32">
        <v>0</v>
      </c>
      <c r="G32">
        <v>0</v>
      </c>
      <c r="H32">
        <v>0</v>
      </c>
      <c r="I32">
        <v>0</v>
      </c>
      <c r="J32">
        <v>207426923</v>
      </c>
      <c r="K32">
        <v>4811791</v>
      </c>
      <c r="L32">
        <v>1544274.14</v>
      </c>
    </row>
    <row r="33" spans="1:12">
      <c r="A33">
        <v>71</v>
      </c>
      <c r="B33" t="s">
        <v>484</v>
      </c>
      <c r="C33">
        <v>1181862</v>
      </c>
      <c r="D33">
        <v>1189206</v>
      </c>
      <c r="E33">
        <v>0</v>
      </c>
      <c r="F33">
        <v>0</v>
      </c>
      <c r="G33">
        <v>0</v>
      </c>
      <c r="H33">
        <v>0</v>
      </c>
      <c r="I33">
        <v>0</v>
      </c>
      <c r="J33">
        <v>35833860</v>
      </c>
      <c r="K33">
        <v>0</v>
      </c>
      <c r="L33">
        <v>7928.04</v>
      </c>
    </row>
    <row r="34" spans="1:12">
      <c r="A34">
        <v>74</v>
      </c>
      <c r="B34" t="s">
        <v>89</v>
      </c>
      <c r="C34">
        <v>342458</v>
      </c>
      <c r="D34">
        <v>385449</v>
      </c>
      <c r="E34">
        <v>0</v>
      </c>
      <c r="F34">
        <v>6040</v>
      </c>
      <c r="G34">
        <v>6040</v>
      </c>
      <c r="H34">
        <v>0</v>
      </c>
      <c r="I34">
        <v>0</v>
      </c>
      <c r="J34">
        <v>30662088.440000001</v>
      </c>
      <c r="K34">
        <v>356494.94</v>
      </c>
      <c r="L34">
        <v>103901.27</v>
      </c>
    </row>
    <row r="35" spans="1:12">
      <c r="A35">
        <v>75</v>
      </c>
      <c r="B35" t="s">
        <v>485</v>
      </c>
      <c r="C35">
        <v>563806</v>
      </c>
      <c r="D35">
        <v>563806</v>
      </c>
      <c r="E35">
        <v>0</v>
      </c>
      <c r="F35">
        <v>194912</v>
      </c>
      <c r="G35">
        <v>194912</v>
      </c>
      <c r="H35">
        <v>0</v>
      </c>
      <c r="I35">
        <v>0</v>
      </c>
      <c r="J35">
        <v>352469600.23000002</v>
      </c>
      <c r="K35">
        <v>8783399.1799999997</v>
      </c>
      <c r="L35">
        <v>4679672.26</v>
      </c>
    </row>
    <row r="36" spans="1:12">
      <c r="A36">
        <v>76</v>
      </c>
      <c r="B36" t="s">
        <v>486</v>
      </c>
      <c r="C36">
        <v>353873</v>
      </c>
      <c r="D36">
        <v>353873</v>
      </c>
      <c r="E36">
        <v>0</v>
      </c>
      <c r="F36">
        <v>29188</v>
      </c>
      <c r="G36">
        <v>29188</v>
      </c>
      <c r="H36">
        <v>0</v>
      </c>
      <c r="I36">
        <v>0</v>
      </c>
      <c r="J36">
        <v>86275271.390000001</v>
      </c>
      <c r="K36">
        <v>2196309.13</v>
      </c>
      <c r="L36">
        <v>856879.53</v>
      </c>
    </row>
    <row r="37" spans="1:12">
      <c r="A37">
        <v>77</v>
      </c>
      <c r="B37" t="s">
        <v>487</v>
      </c>
      <c r="C37">
        <v>18511684</v>
      </c>
      <c r="D37">
        <v>18511684</v>
      </c>
      <c r="E37">
        <v>0</v>
      </c>
      <c r="F37">
        <v>0</v>
      </c>
      <c r="G37">
        <v>0</v>
      </c>
      <c r="H37">
        <v>0</v>
      </c>
      <c r="I37">
        <v>0</v>
      </c>
      <c r="J37">
        <v>5503312543.8000002</v>
      </c>
      <c r="K37">
        <v>0</v>
      </c>
      <c r="L37">
        <v>1169296.33</v>
      </c>
    </row>
    <row r="38" spans="1:12">
      <c r="A38">
        <v>81</v>
      </c>
      <c r="B38" t="s">
        <v>488</v>
      </c>
      <c r="C38">
        <v>72211</v>
      </c>
      <c r="D38">
        <v>72211</v>
      </c>
      <c r="E38">
        <v>0</v>
      </c>
      <c r="F38">
        <v>9999</v>
      </c>
      <c r="G38">
        <v>9999</v>
      </c>
      <c r="H38">
        <v>0</v>
      </c>
      <c r="I38">
        <v>0</v>
      </c>
      <c r="J38">
        <v>7221100</v>
      </c>
      <c r="K38">
        <v>3300</v>
      </c>
      <c r="L38">
        <v>551499.86</v>
      </c>
    </row>
    <row r="39" spans="1:12">
      <c r="A39">
        <v>90</v>
      </c>
      <c r="B39" t="s">
        <v>592</v>
      </c>
      <c r="C39">
        <v>98385</v>
      </c>
      <c r="D39">
        <v>98385</v>
      </c>
      <c r="E39">
        <v>0</v>
      </c>
      <c r="F39">
        <v>0</v>
      </c>
      <c r="G39">
        <v>0</v>
      </c>
      <c r="H39">
        <v>0</v>
      </c>
      <c r="I39">
        <v>0</v>
      </c>
      <c r="J39">
        <v>18705213.829999998</v>
      </c>
      <c r="K39">
        <v>217494.62</v>
      </c>
      <c r="L39">
        <v>216111.53</v>
      </c>
    </row>
    <row r="40" spans="1:12">
      <c r="A40">
        <v>91</v>
      </c>
      <c r="B40" t="s">
        <v>593</v>
      </c>
      <c r="C40">
        <v>448042</v>
      </c>
      <c r="D40">
        <v>448042</v>
      </c>
      <c r="E40">
        <v>0</v>
      </c>
      <c r="F40">
        <v>94380</v>
      </c>
      <c r="G40">
        <v>94380</v>
      </c>
      <c r="H40">
        <v>0</v>
      </c>
      <c r="I40">
        <v>0</v>
      </c>
      <c r="J40">
        <v>6257584.9000000004</v>
      </c>
      <c r="K40">
        <v>72111.100000000006</v>
      </c>
      <c r="L40">
        <v>50966.71</v>
      </c>
    </row>
    <row r="41" spans="1:12">
      <c r="A41">
        <v>92</v>
      </c>
      <c r="B41" t="s">
        <v>594</v>
      </c>
      <c r="C41">
        <v>64311</v>
      </c>
      <c r="D41">
        <v>5180472</v>
      </c>
      <c r="E41">
        <v>0</v>
      </c>
      <c r="F41">
        <v>48172</v>
      </c>
      <c r="G41">
        <v>48172</v>
      </c>
      <c r="H41">
        <v>0</v>
      </c>
      <c r="I41">
        <v>0</v>
      </c>
      <c r="J41">
        <v>3643876302.8000002</v>
      </c>
      <c r="K41">
        <v>17678196.699999999</v>
      </c>
      <c r="L41">
        <v>41136510.829999998</v>
      </c>
    </row>
    <row r="42" spans="1:12">
      <c r="A42">
        <v>93</v>
      </c>
      <c r="B42" t="s">
        <v>595</v>
      </c>
      <c r="C42">
        <v>29911</v>
      </c>
      <c r="D42">
        <v>7106926</v>
      </c>
      <c r="E42">
        <v>0</v>
      </c>
      <c r="F42">
        <v>66254</v>
      </c>
      <c r="G42">
        <v>66254</v>
      </c>
      <c r="H42">
        <v>0</v>
      </c>
      <c r="I42">
        <v>0</v>
      </c>
      <c r="J42">
        <v>3995221784.5</v>
      </c>
      <c r="K42">
        <v>19374443.199999999</v>
      </c>
      <c r="L42">
        <v>25697916.710000001</v>
      </c>
    </row>
    <row r="43" spans="1:12">
      <c r="A43">
        <v>95</v>
      </c>
      <c r="B43" t="s">
        <v>596</v>
      </c>
      <c r="C43">
        <v>38911</v>
      </c>
      <c r="D43">
        <v>1732105</v>
      </c>
      <c r="E43">
        <v>0</v>
      </c>
      <c r="F43">
        <v>14434</v>
      </c>
      <c r="G43">
        <v>14434</v>
      </c>
      <c r="H43">
        <v>0</v>
      </c>
      <c r="I43">
        <v>0</v>
      </c>
      <c r="J43">
        <v>5209949954.8999996</v>
      </c>
      <c r="K43">
        <v>25289279.600000001</v>
      </c>
      <c r="L43">
        <v>17872287.68</v>
      </c>
    </row>
    <row r="44" spans="1:12">
      <c r="A44">
        <v>96</v>
      </c>
      <c r="B44" t="s">
        <v>597</v>
      </c>
      <c r="C44">
        <v>43293</v>
      </c>
      <c r="D44">
        <v>7160136</v>
      </c>
      <c r="E44">
        <v>0</v>
      </c>
      <c r="F44">
        <v>54542</v>
      </c>
      <c r="G44">
        <v>54542</v>
      </c>
      <c r="H44">
        <v>0</v>
      </c>
      <c r="I44">
        <v>0</v>
      </c>
      <c r="J44">
        <v>9043814149.7000008</v>
      </c>
      <c r="K44">
        <v>43875936.890000001</v>
      </c>
      <c r="L44">
        <v>31283907.899999999</v>
      </c>
    </row>
    <row r="45" spans="1:12">
      <c r="A45">
        <v>98</v>
      </c>
      <c r="B45" t="s">
        <v>608</v>
      </c>
      <c r="C45">
        <v>5348808</v>
      </c>
      <c r="D45">
        <v>5349222</v>
      </c>
      <c r="E45">
        <v>0</v>
      </c>
      <c r="F45">
        <v>181606</v>
      </c>
      <c r="G45">
        <v>181606</v>
      </c>
      <c r="H45">
        <v>0</v>
      </c>
      <c r="I45">
        <v>0</v>
      </c>
      <c r="J45">
        <v>606524122</v>
      </c>
      <c r="K45">
        <v>2838204</v>
      </c>
      <c r="L45">
        <v>2939917.4</v>
      </c>
    </row>
    <row r="46" spans="1:12">
      <c r="A46">
        <v>99</v>
      </c>
      <c r="B46" t="s">
        <v>609</v>
      </c>
      <c r="C46">
        <v>797585</v>
      </c>
      <c r="D46">
        <v>797585</v>
      </c>
      <c r="E46">
        <v>0</v>
      </c>
      <c r="F46">
        <v>24772</v>
      </c>
      <c r="G46">
        <v>24772</v>
      </c>
      <c r="H46">
        <v>0</v>
      </c>
      <c r="I46">
        <v>0</v>
      </c>
      <c r="J46">
        <v>136525626</v>
      </c>
      <c r="K46">
        <v>642957</v>
      </c>
      <c r="L46">
        <v>662073.77</v>
      </c>
    </row>
    <row r="47" spans="1:12">
      <c r="A47">
        <v>100</v>
      </c>
      <c r="B47" t="s">
        <v>610</v>
      </c>
      <c r="C47">
        <v>584558</v>
      </c>
      <c r="D47">
        <v>584558</v>
      </c>
      <c r="E47">
        <v>0</v>
      </c>
      <c r="F47">
        <v>0</v>
      </c>
      <c r="G47">
        <v>0</v>
      </c>
      <c r="H47">
        <v>0</v>
      </c>
      <c r="I47">
        <v>0</v>
      </c>
      <c r="J47">
        <v>40428394</v>
      </c>
      <c r="K47">
        <v>873576</v>
      </c>
      <c r="L47">
        <v>968055.3</v>
      </c>
    </row>
    <row r="48" spans="1:12">
      <c r="A48">
        <v>104</v>
      </c>
      <c r="B48" t="s">
        <v>598</v>
      </c>
      <c r="C48">
        <v>240565</v>
      </c>
      <c r="D48">
        <v>240565</v>
      </c>
      <c r="E48">
        <v>0</v>
      </c>
      <c r="F48">
        <v>66682</v>
      </c>
      <c r="G48">
        <v>66682</v>
      </c>
      <c r="H48">
        <v>0</v>
      </c>
      <c r="I48">
        <v>0</v>
      </c>
      <c r="J48">
        <v>60886804</v>
      </c>
      <c r="K48">
        <v>1374324</v>
      </c>
      <c r="L48">
        <v>1561674.42</v>
      </c>
    </row>
    <row r="51" ht="22.5" customHeight="1"/>
  </sheetData>
  <phoneticPr fontId="42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78"/>
  <sheetViews>
    <sheetView zoomScaleNormal="100" workbookViewId="0">
      <selection activeCell="K2" sqref="K2:M2"/>
    </sheetView>
  </sheetViews>
  <sheetFormatPr baseColWidth="10" defaultColWidth="9.140625" defaultRowHeight="15"/>
  <cols>
    <col min="1" max="1" width="3" style="1" customWidth="1"/>
    <col min="2" max="2" width="7.5703125" style="2" customWidth="1"/>
    <col min="3" max="3" width="10.7109375" style="1" customWidth="1"/>
    <col min="4" max="4" width="13.5703125" style="4" customWidth="1"/>
    <col min="5" max="5" width="11" style="4" customWidth="1"/>
    <col min="6" max="6" width="12.140625" style="6" customWidth="1"/>
    <col min="7" max="7" width="7.85546875" style="48" customWidth="1"/>
    <col min="8" max="8" width="3" style="1" customWidth="1"/>
    <col min="9" max="9" width="7.5703125" style="2" customWidth="1"/>
    <col min="10" max="10" width="11.28515625" style="1" customWidth="1"/>
    <col min="11" max="11" width="13.5703125" style="4" customWidth="1"/>
    <col min="12" max="12" width="11.28515625" style="4" customWidth="1"/>
    <col min="13" max="13" width="13.7109375" style="39" customWidth="1"/>
  </cols>
  <sheetData>
    <row r="1" spans="1:17">
      <c r="M1" s="49">
        <v>511</v>
      </c>
    </row>
    <row r="2" spans="1:17">
      <c r="K2" s="406" t="str">
        <f>Summen!F2</f>
        <v>gültig ab/ valable dés le 01.12.2016</v>
      </c>
      <c r="L2" s="406"/>
      <c r="M2" s="406"/>
      <c r="N2" s="400"/>
      <c r="O2" s="400"/>
      <c r="P2" s="400"/>
      <c r="Q2" s="400"/>
    </row>
    <row r="5" spans="1:17" ht="18">
      <c r="A5" s="17"/>
      <c r="B5" s="407" t="s">
        <v>46</v>
      </c>
      <c r="C5" s="408"/>
      <c r="D5" s="408"/>
      <c r="E5" s="408"/>
      <c r="F5" s="408"/>
      <c r="G5" s="17" t="s">
        <v>0</v>
      </c>
      <c r="H5" s="17"/>
      <c r="I5" s="407" t="s">
        <v>47</v>
      </c>
      <c r="J5" s="409"/>
      <c r="K5" s="409"/>
      <c r="L5" s="409"/>
      <c r="M5" s="409"/>
    </row>
    <row r="6" spans="1:17" ht="18">
      <c r="A6" s="17"/>
      <c r="B6" s="50"/>
      <c r="C6" s="51"/>
      <c r="D6" s="51"/>
      <c r="E6" s="51"/>
      <c r="F6" s="51"/>
      <c r="G6" s="17"/>
      <c r="H6" s="17"/>
      <c r="I6" s="52"/>
      <c r="J6" s="53"/>
      <c r="K6" s="53"/>
      <c r="L6" s="53"/>
      <c r="M6" s="56"/>
    </row>
    <row r="7" spans="1:17" ht="18">
      <c r="A7" s="29"/>
      <c r="B7" s="30" t="s">
        <v>2</v>
      </c>
      <c r="C7" s="54"/>
      <c r="D7" s="54"/>
      <c r="E7" s="54"/>
      <c r="F7" s="54"/>
      <c r="G7" s="55" t="s">
        <v>5</v>
      </c>
      <c r="H7" s="29"/>
      <c r="I7" s="30" t="s">
        <v>2</v>
      </c>
      <c r="J7" s="54"/>
      <c r="K7" s="54"/>
      <c r="L7" s="54"/>
      <c r="M7" s="57"/>
    </row>
    <row r="8" spans="1:17" ht="21" customHeight="1">
      <c r="B8" s="34" t="s">
        <v>48</v>
      </c>
      <c r="G8" s="48">
        <v>0</v>
      </c>
      <c r="I8" s="37" t="s">
        <v>49</v>
      </c>
    </row>
    <row r="9" spans="1:17" ht="21" customHeight="1">
      <c r="B9" s="34" t="s">
        <v>50</v>
      </c>
      <c r="E9" s="6"/>
      <c r="F9" s="3" t="s">
        <v>51</v>
      </c>
      <c r="G9" s="48">
        <v>8</v>
      </c>
      <c r="I9" s="37" t="s">
        <v>52</v>
      </c>
      <c r="L9" s="6"/>
      <c r="M9" s="38" t="s">
        <v>53</v>
      </c>
    </row>
    <row r="10" spans="1:17" ht="21" customHeight="1">
      <c r="B10" s="34" t="s">
        <v>54</v>
      </c>
      <c r="F10" s="3" t="s">
        <v>51</v>
      </c>
      <c r="G10" s="48">
        <v>9</v>
      </c>
      <c r="H10" s="1" t="s">
        <v>2</v>
      </c>
      <c r="I10" s="37" t="s">
        <v>55</v>
      </c>
      <c r="M10" s="38" t="s">
        <v>53</v>
      </c>
    </row>
    <row r="11" spans="1:17" ht="21" customHeight="1">
      <c r="B11" s="34" t="s">
        <v>56</v>
      </c>
      <c r="F11" s="3"/>
      <c r="G11" s="48">
        <v>11</v>
      </c>
      <c r="H11" s="1" t="s">
        <v>2</v>
      </c>
      <c r="I11" s="37" t="s">
        <v>57</v>
      </c>
      <c r="M11" s="58"/>
    </row>
    <row r="12" spans="1:17" ht="21" customHeight="1">
      <c r="B12" s="34" t="s">
        <v>58</v>
      </c>
      <c r="F12" s="3"/>
      <c r="G12" s="48">
        <v>13</v>
      </c>
      <c r="H12" s="1" t="s">
        <v>2</v>
      </c>
      <c r="I12" s="37" t="s">
        <v>59</v>
      </c>
      <c r="J12" s="6"/>
      <c r="K12" s="37"/>
      <c r="L12" s="37"/>
      <c r="M12" s="58"/>
    </row>
    <row r="13" spans="1:17" ht="21" customHeight="1">
      <c r="A13" s="1" t="s">
        <v>2</v>
      </c>
      <c r="B13" s="34" t="s">
        <v>43</v>
      </c>
      <c r="F13" s="3"/>
      <c r="G13" s="48">
        <v>15</v>
      </c>
      <c r="H13" s="1" t="s">
        <v>2</v>
      </c>
      <c r="I13" s="37" t="s">
        <v>44</v>
      </c>
      <c r="M13" s="58"/>
    </row>
    <row r="14" spans="1:17" ht="21" customHeight="1">
      <c r="B14" s="34" t="s">
        <v>60</v>
      </c>
      <c r="D14" s="34" t="s">
        <v>61</v>
      </c>
      <c r="F14" s="3"/>
      <c r="G14" s="48">
        <v>18</v>
      </c>
      <c r="I14" s="37" t="s">
        <v>62</v>
      </c>
      <c r="K14" s="37" t="s">
        <v>63</v>
      </c>
      <c r="M14" s="58"/>
    </row>
    <row r="15" spans="1:17" ht="21" customHeight="1">
      <c r="A15" s="1" t="s">
        <v>2</v>
      </c>
      <c r="B15" s="34" t="s">
        <v>64</v>
      </c>
      <c r="F15" s="3"/>
      <c r="G15" s="48">
        <v>21</v>
      </c>
      <c r="H15" s="1" t="s">
        <v>2</v>
      </c>
      <c r="I15" s="37" t="s">
        <v>65</v>
      </c>
      <c r="J15" s="6"/>
      <c r="M15" s="58"/>
    </row>
    <row r="16" spans="1:17" ht="21" customHeight="1">
      <c r="B16" s="34" t="s">
        <v>66</v>
      </c>
      <c r="C16" s="34"/>
      <c r="D16" s="6"/>
      <c r="E16" s="5"/>
      <c r="F16" s="3"/>
      <c r="G16" s="48">
        <v>22</v>
      </c>
      <c r="H16" s="1" t="s">
        <v>2</v>
      </c>
      <c r="I16" s="38" t="s">
        <v>7</v>
      </c>
      <c r="L16" s="5"/>
      <c r="M16" s="58"/>
    </row>
    <row r="17" spans="1:13" ht="21" customHeight="1">
      <c r="A17" s="1" t="s">
        <v>2</v>
      </c>
      <c r="B17" s="34" t="s">
        <v>26</v>
      </c>
      <c r="F17" s="3"/>
      <c r="G17" s="48">
        <v>24</v>
      </c>
      <c r="H17" s="1" t="s">
        <v>2</v>
      </c>
      <c r="I17" s="37" t="s">
        <v>27</v>
      </c>
      <c r="M17" s="58"/>
    </row>
    <row r="18" spans="1:13" ht="21" customHeight="1">
      <c r="B18" s="34" t="s">
        <v>67</v>
      </c>
      <c r="F18" s="3"/>
      <c r="G18" s="48">
        <v>25</v>
      </c>
      <c r="H18" s="1" t="s">
        <v>2</v>
      </c>
      <c r="I18" s="37" t="s">
        <v>21</v>
      </c>
      <c r="M18" s="58"/>
    </row>
    <row r="19" spans="1:13" ht="21" customHeight="1">
      <c r="A19" s="1" t="s">
        <v>2</v>
      </c>
      <c r="B19" s="34" t="s">
        <v>646</v>
      </c>
      <c r="F19" s="3" t="s">
        <v>51</v>
      </c>
      <c r="G19" s="48">
        <v>27</v>
      </c>
      <c r="H19" s="1" t="s">
        <v>2</v>
      </c>
      <c r="I19" s="37" t="s">
        <v>647</v>
      </c>
      <c r="M19" s="38" t="s">
        <v>53</v>
      </c>
    </row>
    <row r="20" spans="1:13" ht="21" customHeight="1">
      <c r="B20" s="34" t="s">
        <v>60</v>
      </c>
      <c r="D20" s="34" t="s">
        <v>68</v>
      </c>
      <c r="F20" s="3"/>
      <c r="G20" s="48">
        <v>28</v>
      </c>
      <c r="H20" s="1" t="s">
        <v>2</v>
      </c>
      <c r="I20" s="37" t="s">
        <v>62</v>
      </c>
      <c r="K20" s="37" t="s">
        <v>69</v>
      </c>
      <c r="M20" s="58"/>
    </row>
    <row r="21" spans="1:13" ht="21" customHeight="1">
      <c r="B21" s="34" t="s">
        <v>639</v>
      </c>
      <c r="F21" s="3" t="s">
        <v>51</v>
      </c>
      <c r="G21" s="48">
        <v>29</v>
      </c>
      <c r="H21" s="1" t="s">
        <v>2</v>
      </c>
      <c r="I21" s="37" t="s">
        <v>639</v>
      </c>
      <c r="M21" s="38" t="s">
        <v>53</v>
      </c>
    </row>
    <row r="22" spans="1:13" ht="21" customHeight="1">
      <c r="B22" s="34" t="s">
        <v>18</v>
      </c>
      <c r="F22" s="3"/>
      <c r="G22" s="48">
        <v>31</v>
      </c>
      <c r="H22" s="1" t="s">
        <v>2</v>
      </c>
      <c r="I22" s="37" t="s">
        <v>19</v>
      </c>
      <c r="M22" s="58"/>
    </row>
    <row r="23" spans="1:13" ht="21" customHeight="1">
      <c r="A23" s="1" t="s">
        <v>2</v>
      </c>
      <c r="B23" s="34" t="s">
        <v>31</v>
      </c>
      <c r="F23" s="3"/>
      <c r="G23" s="48">
        <v>34</v>
      </c>
      <c r="H23" s="1" t="s">
        <v>2</v>
      </c>
      <c r="I23" s="37" t="s">
        <v>32</v>
      </c>
      <c r="M23" s="58"/>
    </row>
    <row r="24" spans="1:13" ht="21" customHeight="1">
      <c r="A24" s="1" t="s">
        <v>2</v>
      </c>
      <c r="B24" s="34" t="s">
        <v>28</v>
      </c>
      <c r="F24" s="3"/>
      <c r="G24" s="48">
        <v>43</v>
      </c>
      <c r="H24" s="1" t="s">
        <v>2</v>
      </c>
      <c r="I24" s="37" t="s">
        <v>28</v>
      </c>
      <c r="M24" s="58"/>
    </row>
    <row r="25" spans="1:13" ht="21" customHeight="1">
      <c r="A25" s="1" t="s">
        <v>2</v>
      </c>
      <c r="B25" s="34" t="s">
        <v>70</v>
      </c>
      <c r="C25" s="4"/>
      <c r="F25" s="3"/>
      <c r="G25" s="48">
        <v>47</v>
      </c>
      <c r="H25" s="1" t="s">
        <v>2</v>
      </c>
      <c r="I25" s="37" t="s">
        <v>71</v>
      </c>
      <c r="J25" s="4"/>
      <c r="M25" s="58"/>
    </row>
    <row r="26" spans="1:13" ht="21" customHeight="1">
      <c r="A26" s="1" t="s">
        <v>2</v>
      </c>
      <c r="B26" s="42" t="s">
        <v>23</v>
      </c>
      <c r="F26" s="3"/>
      <c r="G26" s="48">
        <v>54</v>
      </c>
      <c r="H26" s="1" t="s">
        <v>2</v>
      </c>
      <c r="I26" s="43" t="s">
        <v>23</v>
      </c>
      <c r="M26" s="58"/>
    </row>
    <row r="27" spans="1:13" ht="21" customHeight="1">
      <c r="A27" s="1" t="s">
        <v>2</v>
      </c>
      <c r="B27" s="6" t="s">
        <v>81</v>
      </c>
      <c r="C27" s="42" t="s">
        <v>568</v>
      </c>
      <c r="F27" s="3"/>
      <c r="G27" s="48">
        <v>60</v>
      </c>
      <c r="H27" s="1" t="s">
        <v>2</v>
      </c>
      <c r="I27" s="39" t="s">
        <v>82</v>
      </c>
      <c r="J27" s="43" t="s">
        <v>83</v>
      </c>
      <c r="M27" s="58"/>
    </row>
    <row r="28" spans="1:13" ht="21" customHeight="1">
      <c r="A28" s="1" t="s">
        <v>2</v>
      </c>
      <c r="B28" s="34" t="s">
        <v>50</v>
      </c>
      <c r="F28" s="3" t="s">
        <v>75</v>
      </c>
      <c r="G28" s="48">
        <v>67</v>
      </c>
      <c r="H28" s="1" t="s">
        <v>2</v>
      </c>
      <c r="I28" s="37" t="s">
        <v>52</v>
      </c>
      <c r="M28" s="58" t="s">
        <v>77</v>
      </c>
    </row>
    <row r="29" spans="1:13" ht="21" customHeight="1">
      <c r="A29" s="1" t="s">
        <v>2</v>
      </c>
      <c r="B29" s="34" t="s">
        <v>54</v>
      </c>
      <c r="F29" s="3" t="s">
        <v>75</v>
      </c>
      <c r="G29" s="48">
        <v>68</v>
      </c>
      <c r="H29" s="1" t="s">
        <v>2</v>
      </c>
      <c r="I29" s="37" t="s">
        <v>84</v>
      </c>
      <c r="M29" s="58" t="s">
        <v>77</v>
      </c>
    </row>
    <row r="30" spans="1:13" ht="21" customHeight="1">
      <c r="A30" s="1" t="s">
        <v>2</v>
      </c>
      <c r="B30" s="34" t="s">
        <v>85</v>
      </c>
      <c r="F30" s="6" t="s">
        <v>86</v>
      </c>
      <c r="G30" s="48">
        <v>69</v>
      </c>
      <c r="H30" s="1" t="s">
        <v>2</v>
      </c>
      <c r="I30" s="37" t="s">
        <v>52</v>
      </c>
      <c r="M30" s="58" t="s">
        <v>87</v>
      </c>
    </row>
    <row r="31" spans="1:13" ht="21" customHeight="1">
      <c r="A31" s="1" t="s">
        <v>2</v>
      </c>
      <c r="B31" s="34" t="s">
        <v>54</v>
      </c>
      <c r="F31" s="6" t="s">
        <v>86</v>
      </c>
      <c r="G31" s="48">
        <v>70</v>
      </c>
      <c r="H31" s="1" t="s">
        <v>2</v>
      </c>
      <c r="I31" s="37" t="s">
        <v>55</v>
      </c>
      <c r="M31" s="58" t="s">
        <v>87</v>
      </c>
    </row>
    <row r="32" spans="1:13" ht="21" customHeight="1">
      <c r="A32" s="1" t="s">
        <v>2</v>
      </c>
      <c r="B32" s="42" t="s">
        <v>569</v>
      </c>
      <c r="C32" s="42"/>
      <c r="F32" s="3"/>
      <c r="G32" s="48">
        <v>71</v>
      </c>
      <c r="H32" s="1" t="s">
        <v>2</v>
      </c>
      <c r="I32" s="43" t="s">
        <v>88</v>
      </c>
      <c r="J32" s="43"/>
      <c r="M32" s="58"/>
    </row>
    <row r="33" spans="1:13" ht="21" customHeight="1">
      <c r="A33" s="1" t="s">
        <v>2</v>
      </c>
      <c r="B33" s="34" t="s">
        <v>89</v>
      </c>
      <c r="F33" s="3"/>
      <c r="G33" s="48">
        <v>74</v>
      </c>
      <c r="H33" s="1" t="s">
        <v>2</v>
      </c>
      <c r="I33" s="37" t="s">
        <v>90</v>
      </c>
      <c r="M33" s="58"/>
    </row>
    <row r="34" spans="1:13" ht="21" customHeight="1">
      <c r="A34" s="1" t="s">
        <v>2</v>
      </c>
      <c r="B34" s="34" t="s">
        <v>639</v>
      </c>
      <c r="F34" s="3" t="s">
        <v>75</v>
      </c>
      <c r="G34" s="48">
        <v>75</v>
      </c>
      <c r="H34" s="1" t="s">
        <v>2</v>
      </c>
      <c r="I34" s="37" t="s">
        <v>639</v>
      </c>
      <c r="M34" s="58" t="s">
        <v>77</v>
      </c>
    </row>
    <row r="35" spans="1:13" ht="21" customHeight="1">
      <c r="A35" s="1" t="s">
        <v>2</v>
      </c>
      <c r="B35" s="410" t="s">
        <v>646</v>
      </c>
      <c r="C35" s="410"/>
      <c r="D35" s="410"/>
      <c r="E35" s="410"/>
      <c r="F35" s="3" t="s">
        <v>75</v>
      </c>
      <c r="G35" s="48">
        <v>76</v>
      </c>
      <c r="H35" s="1" t="s">
        <v>2</v>
      </c>
      <c r="I35" s="411" t="s">
        <v>647</v>
      </c>
      <c r="J35" s="412"/>
      <c r="K35" s="412"/>
      <c r="L35" s="412"/>
      <c r="M35" s="58" t="s">
        <v>77</v>
      </c>
    </row>
    <row r="36" spans="1:13" ht="21" customHeight="1">
      <c r="A36" s="1" t="s">
        <v>2</v>
      </c>
      <c r="B36" s="34" t="s">
        <v>643</v>
      </c>
      <c r="C36" s="34"/>
      <c r="D36" s="34"/>
      <c r="E36" s="5"/>
      <c r="F36" s="3"/>
      <c r="G36" s="48">
        <v>77</v>
      </c>
      <c r="H36" s="1" t="s">
        <v>2</v>
      </c>
      <c r="I36" s="38" t="s">
        <v>644</v>
      </c>
      <c r="L36" s="5"/>
      <c r="M36" s="58"/>
    </row>
    <row r="37" spans="1:13" ht="21" customHeight="1">
      <c r="A37" s="1" t="s">
        <v>2</v>
      </c>
      <c r="B37" s="34" t="s">
        <v>72</v>
      </c>
      <c r="C37" s="34" t="s">
        <v>91</v>
      </c>
      <c r="D37" s="34"/>
      <c r="E37" s="5"/>
      <c r="F37" s="3"/>
      <c r="G37" s="48">
        <v>81</v>
      </c>
      <c r="H37" s="1" t="s">
        <v>2</v>
      </c>
      <c r="I37" s="38" t="s">
        <v>72</v>
      </c>
      <c r="J37" s="38" t="s">
        <v>92</v>
      </c>
      <c r="K37" s="38"/>
      <c r="L37" s="38"/>
      <c r="M37" s="58"/>
    </row>
    <row r="38" spans="1:13" ht="21" customHeight="1">
      <c r="A38" s="1" t="s">
        <v>2</v>
      </c>
      <c r="B38" s="34" t="s">
        <v>585</v>
      </c>
      <c r="C38" s="34"/>
      <c r="D38" s="34"/>
      <c r="E38" s="5"/>
      <c r="F38" s="3"/>
      <c r="G38" s="48">
        <v>90</v>
      </c>
      <c r="H38" s="1" t="s">
        <v>2</v>
      </c>
      <c r="I38" s="37" t="s">
        <v>584</v>
      </c>
      <c r="J38" s="38"/>
      <c r="L38" s="5"/>
      <c r="M38" s="58"/>
    </row>
    <row r="39" spans="1:13" ht="21" customHeight="1">
      <c r="B39" s="34" t="s">
        <v>93</v>
      </c>
      <c r="C39" s="34"/>
      <c r="D39" s="34"/>
      <c r="E39" s="5"/>
      <c r="F39" s="3"/>
      <c r="G39" s="48">
        <v>91</v>
      </c>
      <c r="H39" s="1" t="s">
        <v>2</v>
      </c>
      <c r="I39" s="38" t="s">
        <v>93</v>
      </c>
      <c r="J39" s="38"/>
      <c r="L39" s="5"/>
      <c r="M39" s="38"/>
    </row>
    <row r="40" spans="1:13" ht="21" customHeight="1">
      <c r="A40" s="1" t="s">
        <v>2</v>
      </c>
      <c r="B40" s="34" t="s">
        <v>72</v>
      </c>
      <c r="C40" s="34" t="s">
        <v>78</v>
      </c>
      <c r="D40" s="34"/>
      <c r="E40" s="5"/>
      <c r="F40" s="3" t="s">
        <v>75</v>
      </c>
      <c r="G40" s="48">
        <v>92</v>
      </c>
      <c r="I40" s="38" t="s">
        <v>72</v>
      </c>
      <c r="J40" s="38" t="s">
        <v>79</v>
      </c>
      <c r="L40" s="5"/>
      <c r="M40" s="58" t="s">
        <v>77</v>
      </c>
    </row>
    <row r="41" spans="1:13" ht="21" customHeight="1">
      <c r="A41" s="1" t="s">
        <v>2</v>
      </c>
      <c r="B41" s="34" t="s">
        <v>72</v>
      </c>
      <c r="C41" s="34" t="s">
        <v>78</v>
      </c>
      <c r="D41" s="34"/>
      <c r="E41" s="5"/>
      <c r="F41" s="3" t="s">
        <v>51</v>
      </c>
      <c r="G41" s="48">
        <v>93</v>
      </c>
      <c r="I41" s="38" t="s">
        <v>72</v>
      </c>
      <c r="J41" s="38" t="s">
        <v>79</v>
      </c>
      <c r="L41" s="5"/>
      <c r="M41" s="38" t="s">
        <v>53</v>
      </c>
    </row>
    <row r="42" spans="1:13" ht="21" customHeight="1">
      <c r="B42" s="34" t="s">
        <v>72</v>
      </c>
      <c r="C42" s="34" t="s">
        <v>78</v>
      </c>
      <c r="F42" s="3" t="s">
        <v>86</v>
      </c>
      <c r="G42" s="48">
        <v>94</v>
      </c>
      <c r="I42" s="38" t="s">
        <v>72</v>
      </c>
      <c r="J42" s="38" t="s">
        <v>79</v>
      </c>
      <c r="L42" s="5"/>
      <c r="M42" s="58" t="s">
        <v>87</v>
      </c>
    </row>
    <row r="43" spans="1:13" ht="21" customHeight="1">
      <c r="B43" s="34" t="s">
        <v>72</v>
      </c>
      <c r="C43" s="34" t="s">
        <v>80</v>
      </c>
      <c r="F43" s="3" t="s">
        <v>75</v>
      </c>
      <c r="G43" s="48">
        <v>95</v>
      </c>
      <c r="I43" s="37" t="s">
        <v>72</v>
      </c>
      <c r="J43" s="37" t="s">
        <v>52</v>
      </c>
      <c r="M43" s="58" t="s">
        <v>77</v>
      </c>
    </row>
    <row r="44" spans="1:13" ht="21" customHeight="1">
      <c r="A44" s="1" t="s">
        <v>2</v>
      </c>
      <c r="B44" s="34" t="s">
        <v>72</v>
      </c>
      <c r="C44" s="34" t="s">
        <v>50</v>
      </c>
      <c r="F44" s="3" t="s">
        <v>51</v>
      </c>
      <c r="G44" s="48">
        <v>96</v>
      </c>
      <c r="I44" s="37" t="s">
        <v>72</v>
      </c>
      <c r="J44" s="37" t="s">
        <v>52</v>
      </c>
      <c r="M44" s="38" t="s">
        <v>53</v>
      </c>
    </row>
    <row r="45" spans="1:13" ht="21" customHeight="1">
      <c r="B45" s="34" t="s">
        <v>72</v>
      </c>
      <c r="C45" s="34" t="s">
        <v>80</v>
      </c>
      <c r="F45" s="3" t="s">
        <v>86</v>
      </c>
      <c r="G45" s="48">
        <v>97</v>
      </c>
      <c r="I45" s="37" t="s">
        <v>72</v>
      </c>
      <c r="J45" s="37" t="s">
        <v>52</v>
      </c>
      <c r="M45" s="38" t="s">
        <v>87</v>
      </c>
    </row>
    <row r="46" spans="1:13" ht="21" customHeight="1">
      <c r="A46" s="1" t="s">
        <v>2</v>
      </c>
      <c r="B46" s="34" t="s">
        <v>72</v>
      </c>
      <c r="C46" s="34" t="s">
        <v>73</v>
      </c>
      <c r="F46" s="3" t="s">
        <v>51</v>
      </c>
      <c r="G46" s="48">
        <v>98</v>
      </c>
      <c r="H46" s="1" t="s">
        <v>2</v>
      </c>
      <c r="I46" s="37" t="s">
        <v>72</v>
      </c>
      <c r="J46" s="37" t="s">
        <v>74</v>
      </c>
      <c r="M46" s="38" t="s">
        <v>53</v>
      </c>
    </row>
    <row r="47" spans="1:13" ht="21" customHeight="1">
      <c r="A47" s="1" t="s">
        <v>2</v>
      </c>
      <c r="B47" s="34" t="s">
        <v>72</v>
      </c>
      <c r="C47" s="34" t="s">
        <v>73</v>
      </c>
      <c r="F47" s="3" t="s">
        <v>75</v>
      </c>
      <c r="G47" s="48">
        <v>99</v>
      </c>
      <c r="H47" s="1" t="s">
        <v>2</v>
      </c>
      <c r="I47" s="37" t="s">
        <v>72</v>
      </c>
      <c r="J47" s="37" t="s">
        <v>76</v>
      </c>
      <c r="M47" s="58" t="s">
        <v>77</v>
      </c>
    </row>
    <row r="48" spans="1:13" ht="21" customHeight="1">
      <c r="A48" s="1" t="s">
        <v>2</v>
      </c>
      <c r="B48" s="34" t="s">
        <v>72</v>
      </c>
      <c r="C48" s="34" t="s">
        <v>73</v>
      </c>
      <c r="F48" s="3" t="s">
        <v>86</v>
      </c>
      <c r="G48" s="48">
        <v>100</v>
      </c>
      <c r="H48" s="1" t="s">
        <v>2</v>
      </c>
      <c r="I48" s="37" t="s">
        <v>72</v>
      </c>
      <c r="J48" s="37" t="s">
        <v>76</v>
      </c>
      <c r="M48" s="58" t="s">
        <v>87</v>
      </c>
    </row>
    <row r="49" spans="1:13">
      <c r="F49" s="3"/>
      <c r="H49" s="1" t="s">
        <v>2</v>
      </c>
      <c r="M49" s="58"/>
    </row>
    <row r="50" spans="1:13">
      <c r="A50" s="1" t="s">
        <v>2</v>
      </c>
      <c r="F50" s="3"/>
      <c r="H50" s="1" t="s">
        <v>2</v>
      </c>
      <c r="M50" s="58"/>
    </row>
    <row r="51" spans="1:13">
      <c r="F51" s="3"/>
      <c r="H51" s="1" t="s">
        <v>2</v>
      </c>
      <c r="M51" s="58"/>
    </row>
    <row r="52" spans="1:13">
      <c r="A52" s="1" t="s">
        <v>2</v>
      </c>
      <c r="F52" s="3"/>
      <c r="H52" s="1" t="s">
        <v>2</v>
      </c>
      <c r="M52" s="58"/>
    </row>
    <row r="53" spans="1:13">
      <c r="F53" s="3"/>
      <c r="H53" s="1" t="s">
        <v>2</v>
      </c>
      <c r="M53" s="58"/>
    </row>
    <row r="54" spans="1:13">
      <c r="A54" s="1" t="s">
        <v>2</v>
      </c>
      <c r="F54" s="3"/>
      <c r="H54" s="1" t="s">
        <v>2</v>
      </c>
      <c r="M54" s="58"/>
    </row>
    <row r="55" spans="1:13">
      <c r="F55" s="3"/>
      <c r="H55" s="1" t="s">
        <v>2</v>
      </c>
      <c r="M55" s="58"/>
    </row>
    <row r="56" spans="1:13">
      <c r="A56" s="1" t="s">
        <v>2</v>
      </c>
      <c r="F56" s="3"/>
      <c r="H56" s="1" t="s">
        <v>2</v>
      </c>
      <c r="M56" s="58"/>
    </row>
    <row r="57" spans="1:13">
      <c r="F57" s="3"/>
      <c r="H57" s="1" t="s">
        <v>2</v>
      </c>
      <c r="M57" s="58"/>
    </row>
    <row r="58" spans="1:13">
      <c r="A58" s="1" t="s">
        <v>2</v>
      </c>
      <c r="B58" s="43"/>
      <c r="F58" s="3"/>
      <c r="I58" s="43"/>
      <c r="M58" s="58"/>
    </row>
    <row r="59" spans="1:13">
      <c r="B59" s="43"/>
      <c r="F59" s="3"/>
      <c r="I59" s="43"/>
      <c r="M59" s="58"/>
    </row>
    <row r="60" spans="1:13">
      <c r="A60" s="1" t="s">
        <v>2</v>
      </c>
      <c r="F60" s="3"/>
      <c r="H60" s="1" t="s">
        <v>2</v>
      </c>
      <c r="M60" s="58"/>
    </row>
    <row r="61" spans="1:13">
      <c r="F61" s="3"/>
      <c r="M61" s="58"/>
    </row>
    <row r="62" spans="1:13">
      <c r="A62" s="1" t="s">
        <v>2</v>
      </c>
      <c r="F62" s="3"/>
      <c r="M62" s="58"/>
    </row>
    <row r="63" spans="1:13">
      <c r="A63" s="1" t="s">
        <v>2</v>
      </c>
      <c r="B63" s="37"/>
      <c r="F63" s="3"/>
      <c r="I63" s="37"/>
      <c r="M63" s="58"/>
    </row>
    <row r="64" spans="1:13">
      <c r="A64" s="1" t="s">
        <v>2</v>
      </c>
      <c r="B64" s="43"/>
      <c r="F64" s="3"/>
      <c r="I64" s="43"/>
      <c r="M64" s="58"/>
    </row>
    <row r="65" spans="1:13">
      <c r="A65" s="1" t="s">
        <v>2</v>
      </c>
      <c r="B65" s="43"/>
      <c r="F65" s="3"/>
      <c r="I65" s="43"/>
      <c r="M65" s="58"/>
    </row>
    <row r="66" spans="1:13">
      <c r="A66" s="1" t="s">
        <v>2</v>
      </c>
      <c r="B66" s="37" t="s">
        <v>2</v>
      </c>
      <c r="I66" s="37" t="s">
        <v>2</v>
      </c>
    </row>
    <row r="67" spans="1:13">
      <c r="A67" s="1" t="s">
        <v>2</v>
      </c>
      <c r="B67" s="37"/>
      <c r="F67" s="3"/>
      <c r="I67" s="37"/>
      <c r="M67" s="58"/>
    </row>
    <row r="68" spans="1:13">
      <c r="A68" s="1" t="s">
        <v>2</v>
      </c>
      <c r="B68" s="37" t="s">
        <v>2</v>
      </c>
      <c r="F68" s="3"/>
      <c r="I68" s="37" t="s">
        <v>2</v>
      </c>
      <c r="M68" s="58"/>
    </row>
    <row r="69" spans="1:13">
      <c r="A69" s="1" t="s">
        <v>2</v>
      </c>
      <c r="B69" s="37"/>
      <c r="F69" s="3"/>
      <c r="I69" s="37"/>
      <c r="M69" s="58"/>
    </row>
    <row r="70" spans="1:13">
      <c r="A70" s="1" t="s">
        <v>2</v>
      </c>
      <c r="B70" s="43"/>
      <c r="F70" s="3"/>
      <c r="I70" s="43"/>
      <c r="M70" s="58"/>
    </row>
    <row r="71" spans="1:13">
      <c r="A71" s="1" t="s">
        <v>2</v>
      </c>
      <c r="F71" s="3"/>
      <c r="H71" s="1" t="s">
        <v>2</v>
      </c>
      <c r="M71" s="58"/>
    </row>
    <row r="72" spans="1:13">
      <c r="A72" s="1" t="s">
        <v>2</v>
      </c>
      <c r="F72" s="3"/>
      <c r="H72" s="1" t="s">
        <v>2</v>
      </c>
      <c r="M72" s="58"/>
    </row>
    <row r="73" spans="1:13">
      <c r="A73" s="1" t="s">
        <v>2</v>
      </c>
      <c r="F73" s="3"/>
      <c r="H73" s="1" t="s">
        <v>2</v>
      </c>
      <c r="M73" s="58"/>
    </row>
    <row r="74" spans="1:13">
      <c r="A74" s="1" t="s">
        <v>2</v>
      </c>
      <c r="F74" s="3"/>
      <c r="H74" s="1" t="s">
        <v>2</v>
      </c>
      <c r="M74" s="58"/>
    </row>
    <row r="75" spans="1:13">
      <c r="A75" s="1" t="s">
        <v>2</v>
      </c>
      <c r="F75" s="3"/>
      <c r="H75" s="1" t="s">
        <v>2</v>
      </c>
      <c r="M75" s="58"/>
    </row>
    <row r="76" spans="1:13">
      <c r="A76" s="1" t="s">
        <v>2</v>
      </c>
      <c r="F76" s="3"/>
      <c r="H76" s="1" t="s">
        <v>2</v>
      </c>
      <c r="M76" s="58"/>
    </row>
    <row r="77" spans="1:13">
      <c r="A77" s="1" t="s">
        <v>2</v>
      </c>
      <c r="F77" s="3"/>
      <c r="H77" s="1" t="s">
        <v>2</v>
      </c>
      <c r="M77" s="58"/>
    </row>
    <row r="78" spans="1:13">
      <c r="A78" s="1" t="s">
        <v>2</v>
      </c>
      <c r="F78" s="3"/>
      <c r="H78" s="1" t="s">
        <v>2</v>
      </c>
      <c r="M78" s="58"/>
    </row>
  </sheetData>
  <mergeCells count="5">
    <mergeCell ref="B5:F5"/>
    <mergeCell ref="I5:M5"/>
    <mergeCell ref="B35:E35"/>
    <mergeCell ref="I35:L35"/>
    <mergeCell ref="K2:M2"/>
  </mergeCells>
  <phoneticPr fontId="42" type="noConversion"/>
  <pageMargins left="0.70866141732283472" right="0.70866141732283472" top="0.74803149606299213" bottom="0.74803149606299213" header="0.31496062992125984" footer="0.31496062992125984"/>
  <pageSetup paperSize="9" scale="69" orientation="portrait" r:id="rId1"/>
  <headerFooter>
    <oddFooter>&amp;R1.0-2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534"/>
  <sheetViews>
    <sheetView zoomScale="115" zoomScaleNormal="115" workbookViewId="0">
      <pane ySplit="16" topLeftCell="A19" activePane="bottomLeft" state="frozen"/>
      <selection pane="bottomLeft" activeCell="W3" sqref="W3"/>
    </sheetView>
  </sheetViews>
  <sheetFormatPr baseColWidth="10" defaultColWidth="9.140625" defaultRowHeight="15"/>
  <cols>
    <col min="1" max="1" width="14.42578125" style="66" customWidth="1"/>
    <col min="2" max="2" width="4.85546875" style="67" customWidth="1"/>
    <col min="3" max="3" width="4.7109375" style="68" customWidth="1"/>
    <col min="4" max="4" width="1.28515625" style="66" customWidth="1"/>
    <col min="5" max="5" width="10.42578125" style="69" customWidth="1"/>
    <col min="6" max="6" width="1.140625" style="69" customWidth="1"/>
    <col min="7" max="7" width="10.7109375" style="69" bestFit="1" customWidth="1"/>
    <col min="8" max="8" width="0.7109375" style="69" customWidth="1"/>
    <col min="9" max="9" width="1.140625" style="69" customWidth="1"/>
    <col min="10" max="10" width="10.42578125" style="70" customWidth="1"/>
    <col min="11" max="11" width="1.140625" style="69" customWidth="1"/>
    <col min="12" max="12" width="10" style="69" customWidth="1"/>
    <col min="13" max="13" width="6.85546875" style="71" customWidth="1"/>
    <col min="14" max="14" width="1.140625" style="69" customWidth="1"/>
    <col min="15" max="15" width="10.42578125" style="70" customWidth="1"/>
    <col min="16" max="16" width="1.140625" style="69" customWidth="1"/>
    <col min="17" max="17" width="10" style="69" customWidth="1"/>
    <col min="18" max="18" width="6.85546875" style="71" customWidth="1"/>
    <col min="19" max="19" width="1.140625" style="69" customWidth="1"/>
    <col min="20" max="20" width="10.42578125" style="70" customWidth="1"/>
    <col min="21" max="21" width="1.140625" style="69" customWidth="1"/>
    <col min="22" max="22" width="10" style="69" customWidth="1"/>
    <col min="23" max="23" width="5.85546875" style="71" customWidth="1"/>
    <col min="24" max="26" width="11.85546875" customWidth="1"/>
    <col min="29" max="29" width="11" bestFit="1" customWidth="1"/>
    <col min="31" max="31" width="11" bestFit="1" customWidth="1"/>
  </cols>
  <sheetData>
    <row r="1" spans="1:38">
      <c r="V1" s="66"/>
      <c r="W1" s="72">
        <v>511</v>
      </c>
    </row>
    <row r="2" spans="1:38">
      <c r="J2" s="73"/>
      <c r="R2" s="413" t="str">
        <f>Summen!F2</f>
        <v>gültig ab/ valable dés le 01.12.2016</v>
      </c>
      <c r="S2" s="413"/>
      <c r="T2" s="413"/>
      <c r="U2" s="413"/>
      <c r="V2" s="413"/>
      <c r="W2" s="413"/>
    </row>
    <row r="3" spans="1:38">
      <c r="J3" s="73"/>
    </row>
    <row r="5" spans="1:38" ht="15.75">
      <c r="A5" s="74" t="s">
        <v>6</v>
      </c>
      <c r="I5" s="414" t="s">
        <v>107</v>
      </c>
      <c r="J5" s="415"/>
      <c r="K5" s="415"/>
      <c r="L5" s="415"/>
      <c r="M5" s="415"/>
      <c r="N5" s="415"/>
      <c r="O5" s="415"/>
      <c r="P5" s="415"/>
      <c r="Q5" s="415"/>
      <c r="R5" s="415"/>
      <c r="S5" s="415"/>
      <c r="T5" s="415"/>
      <c r="U5" s="415"/>
      <c r="V5" s="415"/>
      <c r="W5" s="75"/>
    </row>
    <row r="6" spans="1:38">
      <c r="I6" s="76"/>
    </row>
    <row r="7" spans="1:38">
      <c r="A7" s="77" t="s">
        <v>108</v>
      </c>
      <c r="B7" s="74"/>
      <c r="C7" s="78"/>
      <c r="D7" s="79"/>
      <c r="E7" s="80"/>
      <c r="F7" s="74"/>
      <c r="G7" s="74"/>
      <c r="H7" s="81"/>
      <c r="I7" s="76" t="s">
        <v>66</v>
      </c>
      <c r="J7" s="80"/>
      <c r="K7" s="80"/>
      <c r="L7" s="74"/>
      <c r="M7" s="371"/>
      <c r="N7" s="76" t="s">
        <v>648</v>
      </c>
      <c r="O7" s="80"/>
      <c r="P7" s="80"/>
      <c r="Q7" s="74"/>
      <c r="R7" s="371"/>
      <c r="S7" s="76" t="s">
        <v>8</v>
      </c>
      <c r="T7" s="80"/>
      <c r="U7" s="80"/>
      <c r="V7" s="74"/>
      <c r="W7" s="78"/>
    </row>
    <row r="8" spans="1:38">
      <c r="A8" s="79" t="s">
        <v>109</v>
      </c>
      <c r="B8" s="82"/>
      <c r="C8" s="82"/>
      <c r="D8" s="82"/>
      <c r="E8" s="83"/>
      <c r="F8" s="83"/>
      <c r="G8" s="83"/>
      <c r="H8" s="81"/>
      <c r="I8" s="84" t="s">
        <v>110</v>
      </c>
      <c r="J8" s="85"/>
      <c r="K8" s="85"/>
      <c r="L8" s="86"/>
      <c r="M8" s="372"/>
      <c r="N8" s="84" t="s">
        <v>649</v>
      </c>
      <c r="O8" s="85"/>
      <c r="P8" s="85"/>
      <c r="Q8" s="86"/>
      <c r="R8" s="372"/>
      <c r="S8" s="84" t="s">
        <v>111</v>
      </c>
      <c r="T8" s="85"/>
      <c r="U8" s="85"/>
      <c r="V8" s="86"/>
      <c r="W8" s="87"/>
    </row>
    <row r="9" spans="1:38">
      <c r="A9" s="79"/>
      <c r="B9" s="82"/>
      <c r="C9" s="82"/>
      <c r="D9" s="82"/>
      <c r="E9" s="83"/>
      <c r="F9" s="83"/>
      <c r="G9" s="83"/>
      <c r="H9" s="81"/>
      <c r="I9" s="76"/>
      <c r="J9" s="83"/>
      <c r="K9" s="83"/>
      <c r="L9" s="74"/>
      <c r="M9" s="371"/>
      <c r="N9" s="76"/>
      <c r="O9" s="83"/>
      <c r="P9" s="83"/>
      <c r="Q9" s="74"/>
      <c r="R9" s="371"/>
      <c r="S9" s="76"/>
      <c r="T9" s="83"/>
      <c r="U9" s="83"/>
      <c r="V9" s="88" t="s">
        <v>112</v>
      </c>
      <c r="W9" s="78"/>
    </row>
    <row r="10" spans="1:38">
      <c r="A10" s="89"/>
      <c r="B10" s="90"/>
      <c r="C10" s="91"/>
      <c r="D10" s="91"/>
      <c r="E10" s="91"/>
      <c r="F10" s="92"/>
      <c r="G10" s="81"/>
      <c r="H10" s="81"/>
      <c r="I10" s="76"/>
      <c r="J10" s="93"/>
      <c r="K10" s="94"/>
      <c r="L10" s="78"/>
      <c r="M10" s="371"/>
      <c r="N10" s="76"/>
      <c r="O10" s="93"/>
      <c r="P10" s="94"/>
      <c r="Q10" s="78"/>
      <c r="R10" s="371"/>
      <c r="S10" s="76"/>
      <c r="T10" s="79"/>
      <c r="U10" s="83"/>
      <c r="V10" s="74"/>
      <c r="W10" s="78"/>
    </row>
    <row r="11" spans="1:38">
      <c r="A11" s="83"/>
      <c r="B11" s="90"/>
      <c r="C11" s="91"/>
      <c r="D11" s="91"/>
      <c r="E11" s="92" t="s">
        <v>113</v>
      </c>
      <c r="F11" s="92"/>
      <c r="G11" s="81"/>
      <c r="H11" s="81"/>
      <c r="I11" s="76"/>
      <c r="J11" s="95" t="s">
        <v>114</v>
      </c>
      <c r="K11" s="83"/>
      <c r="L11" s="74"/>
      <c r="M11" s="373"/>
      <c r="N11" s="76"/>
      <c r="O11" s="95" t="s">
        <v>115</v>
      </c>
      <c r="P11" s="83"/>
      <c r="Q11" s="74"/>
      <c r="R11" s="371"/>
      <c r="S11" s="76"/>
      <c r="T11" s="95" t="s">
        <v>116</v>
      </c>
      <c r="U11" s="83"/>
      <c r="V11" s="74"/>
      <c r="W11" s="78"/>
    </row>
    <row r="12" spans="1:38">
      <c r="A12" s="83"/>
      <c r="B12" s="90"/>
      <c r="C12" s="91"/>
      <c r="D12" s="91"/>
      <c r="E12" s="92" t="s">
        <v>117</v>
      </c>
      <c r="F12" s="92"/>
      <c r="G12" s="81"/>
      <c r="H12" s="81"/>
      <c r="I12" s="76"/>
      <c r="J12" s="95" t="s">
        <v>118</v>
      </c>
      <c r="K12" s="83"/>
      <c r="L12" s="74"/>
      <c r="M12" s="374"/>
      <c r="N12" s="76"/>
      <c r="O12" s="95" t="s">
        <v>119</v>
      </c>
      <c r="P12" s="83"/>
      <c r="Q12" s="74"/>
      <c r="R12" s="371"/>
      <c r="S12" s="76"/>
      <c r="T12" s="95" t="s">
        <v>120</v>
      </c>
      <c r="U12" s="83"/>
      <c r="V12" s="74"/>
      <c r="W12" s="78"/>
    </row>
    <row r="13" spans="1:38" ht="15.75" thickBot="1">
      <c r="A13" s="96"/>
      <c r="B13" s="97"/>
      <c r="C13" s="98"/>
      <c r="D13" s="99"/>
      <c r="E13" s="100"/>
      <c r="F13" s="101"/>
      <c r="G13" s="102"/>
      <c r="H13" s="102"/>
      <c r="I13" s="103"/>
      <c r="J13" s="100"/>
      <c r="K13" s="101"/>
      <c r="L13" s="100"/>
      <c r="M13" s="144"/>
      <c r="N13" s="103"/>
      <c r="O13" s="100"/>
      <c r="P13" s="101"/>
      <c r="Q13" s="100"/>
      <c r="R13" s="144"/>
      <c r="S13" s="103"/>
      <c r="T13" s="100"/>
      <c r="U13" s="101"/>
      <c r="V13" s="100"/>
      <c r="W13" s="104"/>
    </row>
    <row r="14" spans="1:38" ht="30" customHeight="1" thickBot="1">
      <c r="A14" s="416" t="s">
        <v>121</v>
      </c>
      <c r="B14" s="417"/>
      <c r="C14" s="418"/>
      <c r="D14" s="105"/>
      <c r="E14" s="419" t="s">
        <v>122</v>
      </c>
      <c r="F14" s="420"/>
      <c r="G14" s="106" t="s">
        <v>123</v>
      </c>
      <c r="H14" s="107"/>
      <c r="I14" s="108"/>
      <c r="J14" s="419" t="s">
        <v>124</v>
      </c>
      <c r="K14" s="421"/>
      <c r="L14" s="109" t="s">
        <v>123</v>
      </c>
      <c r="M14" s="375"/>
      <c r="N14" s="108"/>
      <c r="O14" s="419" t="s">
        <v>124</v>
      </c>
      <c r="P14" s="421"/>
      <c r="Q14" s="109" t="s">
        <v>123</v>
      </c>
      <c r="R14" s="377"/>
      <c r="S14" s="108"/>
      <c r="T14" s="419" t="s">
        <v>124</v>
      </c>
      <c r="U14" s="421"/>
      <c r="V14" s="109" t="s">
        <v>123</v>
      </c>
      <c r="W14" s="111"/>
    </row>
    <row r="15" spans="1:38">
      <c r="A15" s="112" t="s">
        <v>2</v>
      </c>
      <c r="B15" s="113" t="s">
        <v>2</v>
      </c>
      <c r="C15" s="113"/>
      <c r="D15" s="114"/>
      <c r="F15" s="115"/>
      <c r="G15" s="116"/>
      <c r="H15" s="116"/>
      <c r="I15" s="117"/>
      <c r="K15" s="115"/>
      <c r="L15" s="118" t="s">
        <v>2</v>
      </c>
      <c r="M15" s="376"/>
      <c r="N15" s="117"/>
      <c r="P15" s="115"/>
      <c r="Q15" s="118" t="s">
        <v>2</v>
      </c>
      <c r="R15" s="376"/>
      <c r="S15" s="117"/>
      <c r="U15" s="115"/>
      <c r="V15" s="118" t="s">
        <v>2</v>
      </c>
      <c r="W15" s="118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</row>
    <row r="16" spans="1:38">
      <c r="A16" s="119">
        <f>COUNT(B17:B397)</f>
        <v>313</v>
      </c>
      <c r="C16" s="120" t="s">
        <v>4</v>
      </c>
      <c r="D16" s="121"/>
      <c r="E16" s="122" t="s">
        <v>125</v>
      </c>
      <c r="G16" s="119">
        <f>COUNT(G17:G1000)</f>
        <v>292</v>
      </c>
      <c r="I16" s="123"/>
      <c r="J16" s="122" t="s">
        <v>126</v>
      </c>
      <c r="K16" s="124"/>
      <c r="L16" s="119">
        <f>COUNT(L17:L501)</f>
        <v>76</v>
      </c>
      <c r="N16" s="123"/>
      <c r="O16" s="122" t="s">
        <v>126</v>
      </c>
      <c r="Q16" s="119">
        <f>COUNT(Q17:Q501)</f>
        <v>99</v>
      </c>
      <c r="S16" s="123"/>
      <c r="T16" s="122" t="s">
        <v>127</v>
      </c>
      <c r="V16" s="119">
        <f>COUNT(V17:V501)</f>
        <v>11</v>
      </c>
    </row>
    <row r="17" spans="1:28">
      <c r="A17" s="125" t="s">
        <v>149</v>
      </c>
      <c r="B17" s="126">
        <v>11</v>
      </c>
      <c r="C17" s="127"/>
      <c r="D17" s="128"/>
      <c r="E17" s="129">
        <v>100</v>
      </c>
      <c r="F17" s="130"/>
      <c r="G17" s="131">
        <v>52.713152000000001</v>
      </c>
      <c r="H17" s="130"/>
      <c r="I17" s="123"/>
      <c r="J17" s="132"/>
      <c r="K17" s="130"/>
      <c r="L17" s="133"/>
      <c r="M17" s="130"/>
      <c r="N17" s="123"/>
      <c r="O17" s="132"/>
      <c r="P17" s="130"/>
      <c r="Q17" s="133"/>
      <c r="R17" s="130"/>
      <c r="S17" s="135"/>
      <c r="T17" s="132"/>
      <c r="U17" s="130"/>
      <c r="V17" s="133"/>
      <c r="W17" s="134"/>
      <c r="X17" s="134"/>
      <c r="Y17" s="134"/>
      <c r="Z17" s="134"/>
      <c r="AA17" s="134"/>
      <c r="AB17" s="134"/>
    </row>
    <row r="18" spans="1:28">
      <c r="A18" s="125" t="s">
        <v>150</v>
      </c>
      <c r="B18" s="126">
        <v>22</v>
      </c>
      <c r="C18" s="127"/>
      <c r="D18" s="128"/>
      <c r="E18" s="129">
        <v>8.0911999999999998E-2</v>
      </c>
      <c r="F18" s="130"/>
      <c r="G18" s="131">
        <v>4.2651000000000001E-2</v>
      </c>
      <c r="H18" s="130"/>
      <c r="I18" s="123"/>
      <c r="J18" s="132"/>
      <c r="K18" s="130"/>
      <c r="L18" s="133"/>
      <c r="M18" s="130"/>
      <c r="N18" s="123"/>
      <c r="O18" s="132"/>
      <c r="P18" s="130"/>
      <c r="Q18" s="133"/>
      <c r="R18" s="130"/>
      <c r="S18" s="135"/>
      <c r="T18" s="132"/>
      <c r="U18" s="130"/>
      <c r="V18" s="133"/>
      <c r="W18" s="134"/>
      <c r="X18" s="134"/>
      <c r="Y18" s="134"/>
      <c r="Z18" s="134"/>
      <c r="AA18" s="134"/>
      <c r="AB18" s="134"/>
    </row>
    <row r="19" spans="1:28">
      <c r="A19" s="125" t="s">
        <v>151</v>
      </c>
      <c r="B19" s="126">
        <v>23</v>
      </c>
      <c r="C19" s="127"/>
      <c r="D19" s="128"/>
      <c r="E19" s="129">
        <v>5.6804E-2</v>
      </c>
      <c r="F19" s="130"/>
      <c r="G19" s="131">
        <v>2.9943000000000001E-2</v>
      </c>
      <c r="H19" s="130"/>
      <c r="I19" s="123"/>
      <c r="J19" s="132"/>
      <c r="K19" s="130"/>
      <c r="L19" s="133"/>
      <c r="M19" s="130"/>
      <c r="N19" s="123"/>
      <c r="O19" s="132"/>
      <c r="P19" s="130"/>
      <c r="Q19" s="133"/>
      <c r="R19" s="130"/>
      <c r="S19" s="135"/>
      <c r="T19" s="132"/>
      <c r="U19" s="130"/>
      <c r="V19" s="133"/>
      <c r="W19" s="134"/>
      <c r="X19" s="134"/>
      <c r="Y19" s="134"/>
      <c r="Z19" s="134"/>
      <c r="AA19" s="134"/>
      <c r="AB19" s="134"/>
    </row>
    <row r="20" spans="1:28">
      <c r="A20" s="125" t="s">
        <v>152</v>
      </c>
      <c r="B20" s="126">
        <v>24</v>
      </c>
      <c r="C20" s="127"/>
      <c r="D20" s="128"/>
      <c r="E20" s="129">
        <v>8.6038000000000003E-2</v>
      </c>
      <c r="F20" s="130"/>
      <c r="G20" s="131">
        <v>4.5352999999999997E-2</v>
      </c>
      <c r="H20" s="130"/>
      <c r="I20" s="123"/>
      <c r="J20" s="132"/>
      <c r="K20" s="130"/>
      <c r="L20" s="133"/>
      <c r="M20" s="130"/>
      <c r="N20" s="123"/>
      <c r="O20" s="132"/>
      <c r="P20" s="130"/>
      <c r="Q20" s="133"/>
      <c r="R20" s="130"/>
      <c r="S20" s="135"/>
      <c r="T20" s="132"/>
      <c r="U20" s="130"/>
      <c r="V20" s="133"/>
      <c r="W20" s="134"/>
      <c r="X20" s="134"/>
      <c r="Y20" s="134"/>
      <c r="Z20" s="134"/>
      <c r="AA20" s="134"/>
      <c r="AB20" s="134"/>
    </row>
    <row r="21" spans="1:28">
      <c r="A21" s="125" t="s">
        <v>153</v>
      </c>
      <c r="B21" s="126">
        <v>27</v>
      </c>
      <c r="C21" s="127"/>
      <c r="D21" s="128"/>
      <c r="E21" s="129">
        <v>3.0370000000000001E-2</v>
      </c>
      <c r="F21" s="130"/>
      <c r="G21" s="131">
        <v>1.6008999999999999E-2</v>
      </c>
      <c r="H21" s="130"/>
      <c r="I21" s="123"/>
      <c r="J21" s="132"/>
      <c r="K21" s="130"/>
      <c r="L21" s="133"/>
      <c r="M21" s="130"/>
      <c r="N21" s="123"/>
      <c r="O21" s="132"/>
      <c r="P21" s="130"/>
      <c r="Q21" s="133"/>
      <c r="R21" s="130"/>
      <c r="S21" s="135"/>
      <c r="T21" s="132"/>
      <c r="U21" s="130"/>
      <c r="V21" s="133"/>
      <c r="W21" s="134"/>
      <c r="X21" s="134"/>
      <c r="Y21" s="134"/>
      <c r="Z21" s="134"/>
      <c r="AA21" s="134"/>
      <c r="AB21" s="134"/>
    </row>
    <row r="22" spans="1:28">
      <c r="A22" s="125" t="s">
        <v>154</v>
      </c>
      <c r="B22" s="126">
        <v>29</v>
      </c>
      <c r="C22" s="127"/>
      <c r="D22" s="128"/>
      <c r="E22" s="129">
        <v>6.2989999999999999E-3</v>
      </c>
      <c r="F22" s="130"/>
      <c r="G22" s="131">
        <v>3.32E-3</v>
      </c>
      <c r="H22" s="130"/>
      <c r="I22" s="123"/>
      <c r="J22" s="132"/>
      <c r="K22" s="130"/>
      <c r="L22" s="133"/>
      <c r="M22" s="130"/>
      <c r="N22" s="123"/>
      <c r="O22" s="132"/>
      <c r="P22" s="130"/>
      <c r="Q22" s="133"/>
      <c r="R22" s="130"/>
      <c r="S22" s="135"/>
      <c r="T22" s="132"/>
      <c r="U22" s="130"/>
      <c r="V22" s="133"/>
      <c r="W22" s="134"/>
      <c r="X22" s="134"/>
      <c r="Y22" s="134"/>
      <c r="Z22" s="134"/>
      <c r="AA22" s="134"/>
      <c r="AB22" s="134"/>
    </row>
    <row r="23" spans="1:28">
      <c r="A23" s="125" t="s">
        <v>155</v>
      </c>
      <c r="B23" s="126">
        <v>31</v>
      </c>
      <c r="C23" s="127"/>
      <c r="D23" s="128"/>
      <c r="E23" s="129">
        <v>2.5777000000000001E-2</v>
      </c>
      <c r="F23" s="130"/>
      <c r="G23" s="131">
        <v>1.3587999999999999E-2</v>
      </c>
      <c r="H23" s="130"/>
      <c r="I23" s="123"/>
      <c r="J23" s="132"/>
      <c r="K23" s="130"/>
      <c r="L23" s="133"/>
      <c r="M23" s="130"/>
      <c r="N23" s="123"/>
      <c r="O23" s="132"/>
      <c r="P23" s="130"/>
      <c r="Q23" s="133"/>
      <c r="R23" s="130"/>
      <c r="S23" s="135"/>
      <c r="T23" s="132"/>
      <c r="U23" s="130"/>
      <c r="V23" s="133"/>
      <c r="W23" s="134"/>
      <c r="X23" s="134"/>
      <c r="Y23" s="134"/>
      <c r="Z23" s="134"/>
      <c r="AA23" s="134"/>
      <c r="AB23" s="134"/>
    </row>
    <row r="24" spans="1:28">
      <c r="A24" s="125" t="s">
        <v>156</v>
      </c>
      <c r="B24" s="126">
        <v>32</v>
      </c>
      <c r="C24" s="127"/>
      <c r="D24" s="128"/>
      <c r="E24" s="129">
        <v>7.7826000000000006E-2</v>
      </c>
      <c r="F24" s="130"/>
      <c r="G24" s="131">
        <v>4.1024999999999999E-2</v>
      </c>
      <c r="H24" s="130"/>
      <c r="I24" s="123"/>
      <c r="J24" s="132"/>
      <c r="K24" s="130"/>
      <c r="L24" s="133"/>
      <c r="M24" s="130"/>
      <c r="N24" s="123"/>
      <c r="O24" s="132"/>
      <c r="P24" s="130"/>
      <c r="Q24" s="133"/>
      <c r="R24" s="130"/>
      <c r="S24" s="135"/>
      <c r="T24" s="132"/>
      <c r="U24" s="130"/>
      <c r="V24" s="133"/>
      <c r="W24" s="134"/>
      <c r="X24" s="134"/>
      <c r="Y24" s="134"/>
      <c r="Z24" s="134"/>
      <c r="AA24" s="134"/>
      <c r="AB24" s="134"/>
    </row>
    <row r="25" spans="1:28">
      <c r="A25" s="125" t="s">
        <v>157</v>
      </c>
      <c r="B25" s="126">
        <v>34</v>
      </c>
      <c r="C25" s="127"/>
      <c r="D25" s="128"/>
      <c r="E25" s="129">
        <v>0.46873500000000001</v>
      </c>
      <c r="F25" s="130"/>
      <c r="G25" s="131">
        <v>0.247085</v>
      </c>
      <c r="H25" s="130"/>
      <c r="I25" s="123"/>
      <c r="J25" s="132"/>
      <c r="K25" s="130"/>
      <c r="L25" s="133"/>
      <c r="M25" s="130"/>
      <c r="N25" s="123"/>
      <c r="O25" s="132"/>
      <c r="P25" s="130"/>
      <c r="Q25" s="133"/>
      <c r="R25" s="130"/>
      <c r="S25" s="135"/>
      <c r="T25" s="132"/>
      <c r="U25" s="130"/>
      <c r="V25" s="133"/>
      <c r="W25" s="134"/>
      <c r="X25" s="134"/>
      <c r="Y25" s="134"/>
      <c r="Z25" s="134"/>
      <c r="AA25" s="134"/>
      <c r="AB25" s="134"/>
    </row>
    <row r="26" spans="1:28">
      <c r="A26" s="125" t="s">
        <v>158</v>
      </c>
      <c r="B26" s="126">
        <v>35</v>
      </c>
      <c r="C26" s="127"/>
      <c r="D26" s="128"/>
      <c r="E26" s="129">
        <v>0.26267499999999999</v>
      </c>
      <c r="F26" s="130"/>
      <c r="G26" s="131">
        <v>0.138464</v>
      </c>
      <c r="H26" s="130"/>
      <c r="I26" s="123"/>
      <c r="J26" s="132"/>
      <c r="K26" s="130"/>
      <c r="L26" s="133"/>
      <c r="M26" s="130"/>
      <c r="N26" s="123"/>
      <c r="O26" s="132"/>
      <c r="P26" s="130"/>
      <c r="Q26" s="133"/>
      <c r="R26" s="130"/>
      <c r="S26" s="135"/>
      <c r="T26" s="132"/>
      <c r="U26" s="130"/>
      <c r="V26" s="133"/>
      <c r="W26" s="134"/>
      <c r="X26" s="134"/>
      <c r="Y26" s="134"/>
      <c r="Z26" s="134"/>
      <c r="AA26" s="134"/>
      <c r="AB26" s="134"/>
    </row>
    <row r="27" spans="1:28">
      <c r="A27" s="125" t="s">
        <v>159</v>
      </c>
      <c r="B27" s="126">
        <v>36</v>
      </c>
      <c r="C27" s="127"/>
      <c r="D27" s="128"/>
      <c r="E27" s="129">
        <v>0.19189200000000001</v>
      </c>
      <c r="F27" s="130"/>
      <c r="G27" s="131">
        <v>0.10115200000000001</v>
      </c>
      <c r="H27" s="130"/>
      <c r="I27" s="123"/>
      <c r="J27" s="132"/>
      <c r="K27" s="130"/>
      <c r="L27" s="133"/>
      <c r="M27" s="130"/>
      <c r="N27" s="123"/>
      <c r="O27" s="132"/>
      <c r="P27" s="130"/>
      <c r="Q27" s="133"/>
      <c r="R27" s="130"/>
      <c r="S27" s="135"/>
      <c r="T27" s="132"/>
      <c r="U27" s="130"/>
      <c r="V27" s="133"/>
      <c r="W27" s="134"/>
      <c r="X27" s="134"/>
      <c r="Y27" s="134"/>
      <c r="Z27" s="134"/>
      <c r="AA27" s="134"/>
      <c r="AB27" s="134"/>
    </row>
    <row r="28" spans="1:28">
      <c r="A28" s="125" t="s">
        <v>160</v>
      </c>
      <c r="B28" s="126">
        <v>37</v>
      </c>
      <c r="C28" s="127"/>
      <c r="D28" s="128"/>
      <c r="E28" s="129">
        <v>1.7346E-2</v>
      </c>
      <c r="F28" s="130"/>
      <c r="G28" s="131">
        <v>9.1439999999999994E-3</v>
      </c>
      <c r="H28" s="130"/>
      <c r="I28" s="123"/>
      <c r="J28" s="132"/>
      <c r="K28" s="130"/>
      <c r="L28" s="133"/>
      <c r="M28" s="130"/>
      <c r="N28" s="123"/>
      <c r="O28" s="132"/>
      <c r="P28" s="130"/>
      <c r="Q28" s="133"/>
      <c r="R28" s="130"/>
      <c r="S28" s="135"/>
      <c r="T28" s="132"/>
      <c r="U28" s="130"/>
      <c r="V28" s="133"/>
      <c r="W28" s="134"/>
      <c r="X28" s="134"/>
      <c r="Y28" s="134"/>
      <c r="Z28" s="134"/>
      <c r="AA28" s="134"/>
      <c r="AB28" s="134"/>
    </row>
    <row r="29" spans="1:28">
      <c r="A29" s="125" t="s">
        <v>161</v>
      </c>
      <c r="B29" s="126">
        <v>38</v>
      </c>
      <c r="C29" s="127"/>
      <c r="D29" s="128"/>
      <c r="E29" s="129">
        <v>1.4253999999999999E-2</v>
      </c>
      <c r="F29" s="130"/>
      <c r="G29" s="131">
        <v>7.5139999999999998E-3</v>
      </c>
      <c r="H29" s="130"/>
      <c r="I29" s="123"/>
      <c r="J29" s="132"/>
      <c r="K29" s="130"/>
      <c r="L29" s="133"/>
      <c r="M29" s="130"/>
      <c r="N29" s="123"/>
      <c r="O29" s="132"/>
      <c r="P29" s="130"/>
      <c r="Q29" s="133"/>
      <c r="R29" s="130"/>
      <c r="S29" s="135"/>
      <c r="T29" s="132"/>
      <c r="U29" s="130"/>
      <c r="V29" s="133"/>
      <c r="W29" s="134"/>
      <c r="X29" s="134"/>
      <c r="Y29" s="134"/>
      <c r="Z29" s="134"/>
      <c r="AA29" s="134"/>
      <c r="AB29" s="134"/>
    </row>
    <row r="30" spans="1:28">
      <c r="A30" s="125" t="s">
        <v>162</v>
      </c>
      <c r="B30" s="126">
        <v>39</v>
      </c>
      <c r="C30" s="127"/>
      <c r="D30" s="128"/>
      <c r="E30" s="129">
        <v>5.0561000000000002E-2</v>
      </c>
      <c r="F30" s="130"/>
      <c r="G30" s="131">
        <v>2.6651999999999999E-2</v>
      </c>
      <c r="H30" s="130"/>
      <c r="I30" s="123"/>
      <c r="J30" s="132"/>
      <c r="K30" s="130"/>
      <c r="L30" s="133"/>
      <c r="M30" s="130"/>
      <c r="N30" s="123"/>
      <c r="O30" s="132">
        <v>3.1460710000000001</v>
      </c>
      <c r="P30" s="130"/>
      <c r="Q30" s="133">
        <v>0.21689700000000001</v>
      </c>
      <c r="R30" s="130" t="s">
        <v>130</v>
      </c>
      <c r="S30" s="135"/>
      <c r="T30" s="132"/>
      <c r="U30" s="130"/>
      <c r="V30" s="133"/>
      <c r="W30" s="134"/>
      <c r="X30" s="134"/>
      <c r="Y30" s="134"/>
      <c r="Z30" s="134"/>
      <c r="AA30" s="134"/>
      <c r="AB30" s="134"/>
    </row>
    <row r="31" spans="1:28">
      <c r="A31" s="125" t="s">
        <v>163</v>
      </c>
      <c r="B31" s="126">
        <v>42</v>
      </c>
      <c r="C31" s="127"/>
      <c r="D31" s="128"/>
      <c r="E31" s="129">
        <v>3.2945000000000002E-2</v>
      </c>
      <c r="F31" s="130"/>
      <c r="G31" s="131">
        <v>1.7365999999999999E-2</v>
      </c>
      <c r="H31" s="130"/>
      <c r="I31" s="135"/>
      <c r="J31" s="132"/>
      <c r="K31" s="130"/>
      <c r="L31" s="133"/>
      <c r="M31" s="130"/>
      <c r="N31" s="123"/>
      <c r="O31" s="132"/>
      <c r="P31" s="130"/>
      <c r="Q31" s="133"/>
      <c r="R31" s="130"/>
      <c r="S31" s="135"/>
      <c r="T31" s="132"/>
      <c r="U31" s="130"/>
      <c r="V31" s="133"/>
      <c r="W31" s="134"/>
      <c r="X31" s="134"/>
      <c r="Y31" s="134"/>
      <c r="Z31" s="134"/>
      <c r="AA31" s="134"/>
      <c r="AB31" s="134"/>
    </row>
    <row r="32" spans="1:28">
      <c r="A32" s="125" t="s">
        <v>164</v>
      </c>
      <c r="B32" s="126">
        <v>43</v>
      </c>
      <c r="C32" s="127"/>
      <c r="D32" s="128"/>
      <c r="E32" s="129">
        <v>0.10886</v>
      </c>
      <c r="F32" s="130"/>
      <c r="G32" s="131">
        <v>5.7383999999999998E-2</v>
      </c>
      <c r="H32" s="130"/>
      <c r="I32" s="123"/>
      <c r="J32" s="132"/>
      <c r="K32" s="130"/>
      <c r="L32" s="133"/>
      <c r="M32" s="130"/>
      <c r="N32" s="123"/>
      <c r="O32" s="132"/>
      <c r="P32" s="130"/>
      <c r="Q32" s="133"/>
      <c r="R32" s="130"/>
      <c r="S32" s="123"/>
      <c r="T32" s="132"/>
      <c r="U32" s="130"/>
      <c r="V32" s="133"/>
      <c r="W32" s="134"/>
      <c r="X32" s="134"/>
      <c r="Y32" s="134"/>
      <c r="Z32" s="134"/>
      <c r="AA32" s="134"/>
      <c r="AB32" s="134"/>
    </row>
    <row r="33" spans="1:28">
      <c r="A33" s="125" t="s">
        <v>165</v>
      </c>
      <c r="B33" s="126">
        <v>44</v>
      </c>
      <c r="C33" s="127"/>
      <c r="D33" s="128"/>
      <c r="E33" s="129">
        <v>2.3670000000000002E-3</v>
      </c>
      <c r="F33" s="130"/>
      <c r="G33" s="131">
        <v>1.248E-3</v>
      </c>
      <c r="H33" s="130"/>
      <c r="I33" s="135"/>
      <c r="J33" s="132"/>
      <c r="K33" s="130"/>
      <c r="L33" s="133"/>
      <c r="M33" s="130"/>
      <c r="N33" s="135"/>
      <c r="O33" s="132"/>
      <c r="P33" s="130"/>
      <c r="Q33" s="133"/>
      <c r="R33" s="130"/>
      <c r="S33" s="135"/>
      <c r="T33" s="132"/>
      <c r="U33" s="130"/>
      <c r="V33" s="133"/>
      <c r="W33" s="134"/>
      <c r="X33" s="134"/>
      <c r="Y33" s="134"/>
      <c r="Z33" s="134"/>
      <c r="AA33" s="134"/>
      <c r="AB33" s="134"/>
    </row>
    <row r="34" spans="1:28">
      <c r="A34" s="125" t="s">
        <v>166</v>
      </c>
      <c r="B34" s="126">
        <v>45</v>
      </c>
      <c r="C34" s="127"/>
      <c r="D34" s="128"/>
      <c r="E34" s="129">
        <v>0.227437</v>
      </c>
      <c r="F34" s="130"/>
      <c r="G34" s="131">
        <v>0.119889</v>
      </c>
      <c r="H34" s="130"/>
      <c r="I34" s="135"/>
      <c r="J34" s="132"/>
      <c r="K34" s="130"/>
      <c r="L34" s="133"/>
      <c r="M34" s="130"/>
      <c r="N34" s="135"/>
      <c r="O34" s="132"/>
      <c r="P34" s="130"/>
      <c r="Q34" s="133"/>
      <c r="R34" s="130"/>
      <c r="S34" s="135"/>
      <c r="T34" s="132"/>
      <c r="U34" s="130"/>
      <c r="V34" s="133"/>
      <c r="W34" s="134"/>
      <c r="X34" s="134"/>
      <c r="Y34" s="134"/>
      <c r="Z34" s="134"/>
      <c r="AA34" s="134"/>
      <c r="AB34" s="134"/>
    </row>
    <row r="35" spans="1:28">
      <c r="A35" s="125" t="s">
        <v>167</v>
      </c>
      <c r="B35" s="126">
        <v>46</v>
      </c>
      <c r="C35" s="127">
        <v>490</v>
      </c>
      <c r="D35" s="128"/>
      <c r="E35" s="129"/>
      <c r="F35" s="130"/>
      <c r="G35" s="131" t="s">
        <v>2</v>
      </c>
      <c r="H35" s="130"/>
      <c r="I35" s="135"/>
      <c r="J35" s="132"/>
      <c r="K35" s="130"/>
      <c r="L35" s="133"/>
      <c r="M35" s="130"/>
      <c r="N35" s="135"/>
      <c r="O35" s="132"/>
      <c r="P35" s="130"/>
      <c r="Q35" s="133"/>
      <c r="R35" s="130"/>
      <c r="S35" s="135"/>
      <c r="T35" s="132"/>
      <c r="U35" s="130"/>
      <c r="V35" s="133"/>
      <c r="W35" s="134"/>
      <c r="X35" s="134"/>
      <c r="Y35" s="134"/>
      <c r="Z35" s="134"/>
      <c r="AA35" s="134"/>
      <c r="AB35" s="134"/>
    </row>
    <row r="36" spans="1:28">
      <c r="A36" s="125" t="s">
        <v>168</v>
      </c>
      <c r="B36" s="126">
        <v>47</v>
      </c>
      <c r="C36" s="127"/>
      <c r="D36" s="128"/>
      <c r="E36" s="129">
        <v>1.0191E-2</v>
      </c>
      <c r="F36" s="130"/>
      <c r="G36" s="131">
        <v>5.372E-3</v>
      </c>
      <c r="H36" s="130"/>
      <c r="I36" s="135"/>
      <c r="J36" s="132"/>
      <c r="K36" s="130"/>
      <c r="L36" s="133"/>
      <c r="M36" s="130"/>
      <c r="N36" s="135"/>
      <c r="O36" s="132"/>
      <c r="P36" s="130"/>
      <c r="Q36" s="133"/>
      <c r="R36" s="130"/>
      <c r="S36" s="135"/>
      <c r="T36" s="132"/>
      <c r="U36" s="130"/>
      <c r="V36" s="133"/>
      <c r="W36" s="134"/>
      <c r="X36" s="134"/>
      <c r="Y36" s="134"/>
      <c r="Z36" s="134"/>
      <c r="AA36" s="134"/>
      <c r="AB36" s="134"/>
    </row>
    <row r="37" spans="1:28">
      <c r="A37" s="125" t="s">
        <v>169</v>
      </c>
      <c r="B37" s="126">
        <v>48</v>
      </c>
      <c r="C37" s="127"/>
      <c r="D37" s="128"/>
      <c r="E37" s="129">
        <v>0.54311699999999996</v>
      </c>
      <c r="F37" s="130"/>
      <c r="G37" s="131">
        <v>0.28629399999999999</v>
      </c>
      <c r="H37" s="130"/>
      <c r="I37" s="135"/>
      <c r="J37" s="132"/>
      <c r="K37" s="130"/>
      <c r="L37" s="133"/>
      <c r="M37" s="130"/>
      <c r="N37" s="135"/>
      <c r="O37" s="132"/>
      <c r="P37" s="130"/>
      <c r="Q37" s="133"/>
      <c r="R37" s="130"/>
      <c r="S37" s="135"/>
      <c r="T37" s="132"/>
      <c r="U37" s="130"/>
      <c r="V37" s="133"/>
      <c r="W37" s="134"/>
      <c r="X37" s="134"/>
      <c r="Y37" s="134"/>
      <c r="Z37" s="134"/>
      <c r="AA37" s="134"/>
      <c r="AB37" s="134"/>
    </row>
    <row r="38" spans="1:28">
      <c r="A38" s="125" t="s">
        <v>170</v>
      </c>
      <c r="B38" s="126">
        <v>49</v>
      </c>
      <c r="C38" s="127"/>
      <c r="D38" s="128"/>
      <c r="E38" s="129">
        <v>6.2826000000000007E-2</v>
      </c>
      <c r="F38" s="130"/>
      <c r="G38" s="131">
        <v>3.3118000000000002E-2</v>
      </c>
      <c r="H38" s="130"/>
      <c r="I38" s="123"/>
      <c r="J38" s="132"/>
      <c r="K38" s="130"/>
      <c r="L38" s="133"/>
      <c r="M38" s="130"/>
      <c r="N38" s="123"/>
      <c r="O38" s="132"/>
      <c r="P38" s="130"/>
      <c r="Q38" s="133"/>
      <c r="R38" s="130"/>
      <c r="S38" s="123"/>
      <c r="T38" s="132"/>
      <c r="U38" s="130"/>
      <c r="V38" s="133"/>
      <c r="W38" s="134"/>
      <c r="X38" s="134"/>
      <c r="Y38" s="134"/>
      <c r="Z38" s="134"/>
      <c r="AA38" s="134"/>
      <c r="AB38" s="134"/>
    </row>
    <row r="39" spans="1:28">
      <c r="A39" s="125" t="s">
        <v>171</v>
      </c>
      <c r="B39" s="126">
        <v>51</v>
      </c>
      <c r="C39" s="127"/>
      <c r="D39" s="128"/>
      <c r="E39" s="129">
        <v>5.3309999999999998E-3</v>
      </c>
      <c r="F39" s="130"/>
      <c r="G39" s="131">
        <v>2.81E-3</v>
      </c>
      <c r="H39" s="130"/>
      <c r="I39" s="135"/>
      <c r="J39" s="132"/>
      <c r="K39" s="130"/>
      <c r="L39" s="133"/>
      <c r="M39" s="130"/>
      <c r="N39" s="135"/>
      <c r="O39" s="132"/>
      <c r="P39" s="130"/>
      <c r="Q39" s="133"/>
      <c r="R39" s="130"/>
      <c r="S39" s="135"/>
      <c r="T39" s="132"/>
      <c r="U39" s="130"/>
      <c r="V39" s="133"/>
      <c r="W39" s="134"/>
      <c r="X39" s="134"/>
      <c r="Y39" s="134"/>
      <c r="Z39" s="134"/>
      <c r="AA39" s="134"/>
      <c r="AB39" s="134"/>
    </row>
    <row r="40" spans="1:28">
      <c r="A40" s="125" t="s">
        <v>172</v>
      </c>
      <c r="B40" s="126">
        <v>52</v>
      </c>
      <c r="C40" s="127"/>
      <c r="D40" s="128"/>
      <c r="E40" s="129">
        <v>0.25242100000000001</v>
      </c>
      <c r="F40" s="130"/>
      <c r="G40" s="131">
        <v>0.13305900000000001</v>
      </c>
      <c r="H40" s="130"/>
      <c r="I40" s="123"/>
      <c r="J40" s="132"/>
      <c r="K40" s="130"/>
      <c r="L40" s="133"/>
      <c r="M40" s="130"/>
      <c r="N40" s="123"/>
      <c r="O40" s="132"/>
      <c r="P40" s="130"/>
      <c r="Q40" s="133"/>
      <c r="R40" s="130"/>
      <c r="S40" s="123"/>
      <c r="T40" s="132"/>
      <c r="U40" s="130"/>
      <c r="V40" s="133"/>
      <c r="W40" s="134"/>
      <c r="X40" s="134"/>
      <c r="Y40" s="134"/>
      <c r="Z40" s="134"/>
      <c r="AA40" s="134"/>
      <c r="AB40" s="134"/>
    </row>
    <row r="41" spans="1:28">
      <c r="A41" s="125" t="s">
        <v>173</v>
      </c>
      <c r="B41" s="126">
        <v>53</v>
      </c>
      <c r="C41" s="127"/>
      <c r="D41" s="128"/>
      <c r="E41" s="129">
        <v>0.192803</v>
      </c>
      <c r="F41" s="130"/>
      <c r="G41" s="131">
        <v>0.101633</v>
      </c>
      <c r="H41" s="130"/>
      <c r="I41" s="123"/>
      <c r="J41" s="132"/>
      <c r="K41" s="130"/>
      <c r="L41" s="133"/>
      <c r="M41" s="130"/>
      <c r="N41" s="123"/>
      <c r="O41" s="132"/>
      <c r="P41" s="130"/>
      <c r="Q41" s="133"/>
      <c r="R41" s="130"/>
      <c r="S41" s="123"/>
      <c r="T41" s="132"/>
      <c r="U41" s="130"/>
      <c r="V41" s="133"/>
      <c r="W41" s="134"/>
      <c r="X41" s="134"/>
      <c r="Y41" s="134"/>
      <c r="Z41" s="134"/>
      <c r="AA41" s="134"/>
      <c r="AB41" s="134"/>
    </row>
    <row r="42" spans="1:28">
      <c r="A42" s="125" t="s">
        <v>174</v>
      </c>
      <c r="B42" s="126">
        <v>55</v>
      </c>
      <c r="C42" s="127"/>
      <c r="D42" s="128"/>
      <c r="E42" s="129">
        <v>8.6709999999999999E-3</v>
      </c>
      <c r="F42" s="130"/>
      <c r="G42" s="131">
        <v>4.5710000000000004E-3</v>
      </c>
      <c r="H42" s="130"/>
      <c r="I42" s="123"/>
      <c r="J42" s="132"/>
      <c r="K42" s="130"/>
      <c r="L42" s="133"/>
      <c r="M42" s="130"/>
      <c r="N42" s="123"/>
      <c r="O42" s="132"/>
      <c r="P42" s="130"/>
      <c r="Q42" s="133"/>
      <c r="R42" s="130"/>
      <c r="S42" s="123"/>
      <c r="T42" s="132"/>
      <c r="U42" s="130"/>
      <c r="V42" s="133"/>
      <c r="W42" s="134"/>
      <c r="X42" s="134"/>
      <c r="Y42" s="134"/>
      <c r="Z42" s="134"/>
      <c r="AA42" s="134"/>
      <c r="AB42" s="134"/>
    </row>
    <row r="43" spans="1:28">
      <c r="A43" s="125" t="s">
        <v>175</v>
      </c>
      <c r="B43" s="126">
        <v>56</v>
      </c>
      <c r="C43" s="127"/>
      <c r="D43" s="128"/>
      <c r="E43" s="129">
        <v>7.5839999999999996E-3</v>
      </c>
      <c r="F43" s="130"/>
      <c r="G43" s="131">
        <v>3.9979999999999998E-3</v>
      </c>
      <c r="H43" s="130"/>
      <c r="I43" s="135"/>
      <c r="J43" s="132"/>
      <c r="K43" s="130"/>
      <c r="L43" s="133"/>
      <c r="M43" s="130"/>
      <c r="N43" s="135"/>
      <c r="O43" s="132"/>
      <c r="P43" s="130"/>
      <c r="Q43" s="133"/>
      <c r="R43" s="130"/>
      <c r="S43" s="135"/>
      <c r="T43" s="132"/>
      <c r="U43" s="130"/>
      <c r="V43" s="133"/>
      <c r="W43" s="134"/>
      <c r="X43" s="134"/>
      <c r="Y43" s="134"/>
      <c r="Z43" s="134"/>
      <c r="AA43" s="134"/>
      <c r="AB43" s="134"/>
    </row>
    <row r="44" spans="1:28">
      <c r="A44" s="125" t="s">
        <v>176</v>
      </c>
      <c r="B44" s="126">
        <v>61</v>
      </c>
      <c r="C44" s="127"/>
      <c r="D44" s="128"/>
      <c r="E44" s="129">
        <v>4.9708000000000002E-2</v>
      </c>
      <c r="F44" s="130"/>
      <c r="G44" s="131">
        <v>2.6203000000000001E-2</v>
      </c>
      <c r="H44" s="130"/>
      <c r="I44" s="135"/>
      <c r="J44" s="132"/>
      <c r="K44" s="130"/>
      <c r="L44" s="133"/>
      <c r="M44" s="130"/>
      <c r="N44" s="135"/>
      <c r="O44" s="132"/>
      <c r="P44" s="130"/>
      <c r="Q44" s="133"/>
      <c r="R44" s="130"/>
      <c r="S44" s="135"/>
      <c r="T44" s="132"/>
      <c r="U44" s="130"/>
      <c r="V44" s="133"/>
      <c r="W44" s="134"/>
      <c r="X44" s="134"/>
      <c r="Y44" s="134"/>
      <c r="Z44" s="134"/>
      <c r="AA44" s="134"/>
      <c r="AB44" s="134"/>
    </row>
    <row r="45" spans="1:28">
      <c r="A45" s="125" t="s">
        <v>177</v>
      </c>
      <c r="B45" s="126">
        <v>62</v>
      </c>
      <c r="C45" s="127"/>
      <c r="D45" s="128"/>
      <c r="E45" s="129">
        <v>0.38453700000000002</v>
      </c>
      <c r="F45" s="130"/>
      <c r="G45" s="131">
        <v>0.20270199999999999</v>
      </c>
      <c r="H45" s="130"/>
      <c r="I45" s="135"/>
      <c r="J45" s="132"/>
      <c r="K45" s="130"/>
      <c r="L45" s="133"/>
      <c r="M45" s="130"/>
      <c r="N45" s="135"/>
      <c r="O45" s="132"/>
      <c r="P45" s="130"/>
      <c r="Q45" s="133"/>
      <c r="R45" s="130"/>
      <c r="S45" s="135"/>
      <c r="T45" s="132"/>
      <c r="U45" s="130"/>
      <c r="V45" s="133"/>
      <c r="W45" s="134"/>
      <c r="X45" s="134"/>
      <c r="Y45" s="134"/>
      <c r="Z45" s="134"/>
      <c r="AA45" s="134"/>
      <c r="AB45" s="134"/>
    </row>
    <row r="46" spans="1:28">
      <c r="A46" s="125" t="s">
        <v>178</v>
      </c>
      <c r="B46" s="126">
        <v>64</v>
      </c>
      <c r="C46" s="127"/>
      <c r="D46" s="128"/>
      <c r="E46" s="129">
        <v>0.36197200000000002</v>
      </c>
      <c r="F46" s="130"/>
      <c r="G46" s="131">
        <v>0.190807</v>
      </c>
      <c r="H46" s="130"/>
      <c r="I46" s="135"/>
      <c r="J46" s="132"/>
      <c r="K46" s="130"/>
      <c r="L46" s="133"/>
      <c r="M46" s="130"/>
      <c r="N46" s="135"/>
      <c r="O46" s="132"/>
      <c r="P46" s="130"/>
      <c r="Q46" s="133"/>
      <c r="R46" s="130"/>
      <c r="S46" s="135"/>
      <c r="T46" s="132"/>
      <c r="U46" s="130"/>
      <c r="V46" s="133"/>
      <c r="W46" s="134"/>
      <c r="X46" s="134"/>
      <c r="Y46" s="134"/>
      <c r="Z46" s="134"/>
      <c r="AA46" s="134"/>
      <c r="AB46" s="134"/>
    </row>
    <row r="47" spans="1:28">
      <c r="A47" s="125" t="s">
        <v>179</v>
      </c>
      <c r="B47" s="126">
        <v>65</v>
      </c>
      <c r="C47" s="127"/>
      <c r="D47" s="128"/>
      <c r="E47" s="129">
        <v>0.72570900000000005</v>
      </c>
      <c r="F47" s="130"/>
      <c r="G47" s="131">
        <v>0.382544</v>
      </c>
      <c r="H47" s="130"/>
      <c r="I47" s="135"/>
      <c r="J47" s="132"/>
      <c r="K47" s="130"/>
      <c r="L47" s="133"/>
      <c r="M47" s="130"/>
      <c r="N47" s="135"/>
      <c r="O47" s="132"/>
      <c r="P47" s="130"/>
      <c r="Q47" s="133"/>
      <c r="R47" s="130"/>
      <c r="S47" s="135"/>
      <c r="T47" s="132"/>
      <c r="U47" s="130"/>
      <c r="V47" s="133"/>
      <c r="W47" s="134"/>
      <c r="X47" s="134"/>
      <c r="Y47" s="134"/>
      <c r="Z47" s="134"/>
      <c r="AA47" s="134"/>
      <c r="AB47" s="134"/>
    </row>
    <row r="48" spans="1:28">
      <c r="A48" s="125" t="s">
        <v>180</v>
      </c>
      <c r="B48" s="126">
        <v>66</v>
      </c>
      <c r="C48" s="127"/>
      <c r="D48" s="128"/>
      <c r="E48" s="129">
        <v>2.9766999999999998E-2</v>
      </c>
      <c r="F48" s="130"/>
      <c r="G48" s="131">
        <v>1.5691E-2</v>
      </c>
      <c r="H48" s="130"/>
      <c r="I48" s="123"/>
      <c r="J48" s="132"/>
      <c r="K48" s="130"/>
      <c r="L48" s="133"/>
      <c r="M48" s="130"/>
      <c r="N48" s="123"/>
      <c r="O48" s="132"/>
      <c r="P48" s="130"/>
      <c r="Q48" s="133"/>
      <c r="R48" s="130"/>
      <c r="S48" s="123"/>
      <c r="T48" s="132"/>
      <c r="U48" s="130"/>
      <c r="V48" s="133"/>
      <c r="W48" s="134"/>
      <c r="X48" s="134"/>
      <c r="Y48" s="134"/>
      <c r="Z48" s="134"/>
      <c r="AA48" s="134"/>
      <c r="AB48" s="134"/>
    </row>
    <row r="49" spans="1:28">
      <c r="A49" s="125" t="s">
        <v>181</v>
      </c>
      <c r="B49" s="126">
        <v>67</v>
      </c>
      <c r="C49" s="127"/>
      <c r="D49" s="128"/>
      <c r="E49" s="129">
        <v>1.0839999999999999E-3</v>
      </c>
      <c r="F49" s="130"/>
      <c r="G49" s="131">
        <v>5.71E-4</v>
      </c>
      <c r="H49" s="130"/>
      <c r="I49" s="135"/>
      <c r="J49" s="132"/>
      <c r="K49" s="130"/>
      <c r="L49" s="133"/>
      <c r="M49" s="130"/>
      <c r="N49" s="135"/>
      <c r="O49" s="132"/>
      <c r="P49" s="130"/>
      <c r="Q49" s="133"/>
      <c r="R49" s="130"/>
      <c r="S49" s="135"/>
      <c r="T49" s="132"/>
      <c r="U49" s="130"/>
      <c r="V49" s="133"/>
      <c r="W49" s="134"/>
      <c r="X49" s="134"/>
      <c r="Y49" s="134"/>
      <c r="Z49" s="134"/>
      <c r="AA49" s="134"/>
      <c r="AB49" s="134"/>
    </row>
    <row r="50" spans="1:28">
      <c r="A50" s="125" t="s">
        <v>182</v>
      </c>
      <c r="B50" s="126">
        <v>69</v>
      </c>
      <c r="C50" s="127"/>
      <c r="D50" s="128"/>
      <c r="E50" s="129">
        <v>4.6719999999999999E-3</v>
      </c>
      <c r="F50" s="130"/>
      <c r="G50" s="131">
        <v>2.4629999999999999E-3</v>
      </c>
      <c r="H50" s="130"/>
      <c r="I50" s="135"/>
      <c r="J50" s="132"/>
      <c r="K50" s="130"/>
      <c r="L50" s="133"/>
      <c r="M50" s="130"/>
      <c r="N50" s="135"/>
      <c r="O50" s="132"/>
      <c r="P50" s="130"/>
      <c r="Q50" s="133"/>
      <c r="R50" s="130"/>
      <c r="S50" s="135"/>
      <c r="T50" s="132"/>
      <c r="U50" s="130"/>
      <c r="V50" s="133"/>
      <c r="W50" s="134"/>
      <c r="X50" s="134"/>
      <c r="Y50" s="134"/>
      <c r="Z50" s="134"/>
      <c r="AA50" s="134"/>
      <c r="AB50" s="134"/>
    </row>
    <row r="51" spans="1:28">
      <c r="A51" s="125" t="s">
        <v>183</v>
      </c>
      <c r="B51" s="126">
        <v>71</v>
      </c>
      <c r="C51" s="127"/>
      <c r="D51" s="128"/>
      <c r="E51" s="129">
        <v>2.7179999999999999E-3</v>
      </c>
      <c r="F51" s="130"/>
      <c r="G51" s="131">
        <v>1.433E-3</v>
      </c>
      <c r="H51" s="130"/>
      <c r="I51" s="135"/>
      <c r="J51" s="132"/>
      <c r="K51" s="130"/>
      <c r="L51" s="133"/>
      <c r="M51" s="130"/>
      <c r="N51" s="135"/>
      <c r="O51" s="132"/>
      <c r="P51" s="130"/>
      <c r="Q51" s="133"/>
      <c r="R51" s="130"/>
      <c r="S51" s="135"/>
      <c r="T51" s="132"/>
      <c r="U51" s="130"/>
      <c r="V51" s="133"/>
      <c r="W51" s="134"/>
      <c r="X51" s="134"/>
      <c r="Y51" s="134"/>
      <c r="Z51" s="134"/>
      <c r="AA51" s="134"/>
      <c r="AB51" s="134"/>
    </row>
    <row r="52" spans="1:28">
      <c r="A52" s="125" t="s">
        <v>184</v>
      </c>
      <c r="B52" s="126">
        <v>72</v>
      </c>
      <c r="C52" s="127"/>
      <c r="D52" s="128"/>
      <c r="E52" s="129">
        <v>2.7795709999999998</v>
      </c>
      <c r="F52" s="130"/>
      <c r="G52" s="131">
        <v>1.4651989999999999</v>
      </c>
      <c r="H52" s="130"/>
      <c r="I52" s="135"/>
      <c r="J52" s="132"/>
      <c r="K52" s="130"/>
      <c r="L52" s="133"/>
      <c r="M52" s="130"/>
      <c r="N52" s="135"/>
      <c r="O52" s="132"/>
      <c r="P52" s="130"/>
      <c r="Q52" s="133"/>
      <c r="R52" s="130"/>
      <c r="S52" s="135"/>
      <c r="T52" s="132"/>
      <c r="U52" s="130"/>
      <c r="V52" s="133"/>
      <c r="W52" s="134"/>
      <c r="X52" s="134"/>
      <c r="Y52" s="134"/>
      <c r="Z52" s="134"/>
      <c r="AA52" s="134"/>
      <c r="AB52" s="134"/>
    </row>
    <row r="53" spans="1:28">
      <c r="A53" s="125" t="s">
        <v>185</v>
      </c>
      <c r="B53" s="126">
        <v>73</v>
      </c>
      <c r="C53" s="127"/>
      <c r="D53" s="128"/>
      <c r="E53" s="129">
        <v>7.4770000000000001E-3</v>
      </c>
      <c r="F53" s="130"/>
      <c r="G53" s="131">
        <v>3.9410000000000001E-3</v>
      </c>
      <c r="H53" s="130"/>
      <c r="I53" s="135"/>
      <c r="J53" s="132"/>
      <c r="K53" s="130"/>
      <c r="L53" s="133"/>
      <c r="M53" s="130"/>
      <c r="N53" s="135"/>
      <c r="O53" s="132"/>
      <c r="P53" s="130"/>
      <c r="Q53" s="133"/>
      <c r="R53" s="130"/>
      <c r="S53" s="135"/>
      <c r="T53" s="132"/>
      <c r="U53" s="130"/>
      <c r="V53" s="133"/>
      <c r="W53" s="134"/>
      <c r="X53" s="134"/>
      <c r="Y53" s="134"/>
      <c r="Z53" s="134"/>
      <c r="AA53" s="134"/>
      <c r="AB53" s="134"/>
    </row>
    <row r="54" spans="1:28">
      <c r="A54" s="125" t="s">
        <v>186</v>
      </c>
      <c r="B54" s="126">
        <v>74</v>
      </c>
      <c r="C54" s="127"/>
      <c r="D54" s="128"/>
      <c r="E54" s="129">
        <v>7.5939000000000006E-2</v>
      </c>
      <c r="F54" s="130"/>
      <c r="G54" s="131">
        <v>4.0030000000000003E-2</v>
      </c>
      <c r="H54" s="130"/>
      <c r="I54" s="135"/>
      <c r="J54" s="132"/>
      <c r="K54" s="130"/>
      <c r="L54" s="133"/>
      <c r="M54" s="130"/>
      <c r="N54" s="135"/>
      <c r="O54" s="132"/>
      <c r="P54" s="130"/>
      <c r="Q54" s="133"/>
      <c r="R54" s="130"/>
      <c r="S54" s="135"/>
      <c r="T54" s="132"/>
      <c r="U54" s="130"/>
      <c r="V54" s="133"/>
      <c r="W54" s="134"/>
      <c r="X54" s="134"/>
      <c r="Y54" s="134"/>
      <c r="Z54" s="134"/>
      <c r="AA54" s="134"/>
      <c r="AB54" s="134"/>
    </row>
    <row r="55" spans="1:28">
      <c r="A55" s="125" t="s">
        <v>187</v>
      </c>
      <c r="B55" s="126">
        <v>76</v>
      </c>
      <c r="C55" s="127"/>
      <c r="D55" s="128"/>
      <c r="E55" s="129">
        <v>0.28424100000000002</v>
      </c>
      <c r="F55" s="130"/>
      <c r="G55" s="131">
        <v>0.14983199999999999</v>
      </c>
      <c r="H55" s="130"/>
      <c r="I55" s="135"/>
      <c r="J55" s="132"/>
      <c r="K55" s="130"/>
      <c r="L55" s="133"/>
      <c r="M55" s="130"/>
      <c r="N55" s="135"/>
      <c r="O55" s="132"/>
      <c r="P55" s="130"/>
      <c r="Q55" s="133"/>
      <c r="R55" s="130"/>
      <c r="S55" s="135"/>
      <c r="T55" s="132"/>
      <c r="U55" s="130"/>
      <c r="V55" s="133"/>
      <c r="W55" s="134"/>
      <c r="X55" s="134"/>
      <c r="Y55" s="134"/>
      <c r="Z55" s="134"/>
      <c r="AA55" s="134"/>
      <c r="AB55" s="134"/>
    </row>
    <row r="56" spans="1:28">
      <c r="A56" s="125" t="s">
        <v>188</v>
      </c>
      <c r="B56" s="126">
        <v>78</v>
      </c>
      <c r="C56" s="127">
        <v>490</v>
      </c>
      <c r="D56" s="128"/>
      <c r="E56" s="129"/>
      <c r="F56" s="130"/>
      <c r="G56" s="131" t="s">
        <v>2</v>
      </c>
      <c r="H56" s="130"/>
      <c r="I56" s="135"/>
      <c r="J56" s="132"/>
      <c r="K56" s="130"/>
      <c r="L56" s="133"/>
      <c r="M56" s="130"/>
      <c r="N56" s="135"/>
      <c r="O56" s="132"/>
      <c r="P56" s="130"/>
      <c r="Q56" s="133"/>
      <c r="R56" s="130"/>
      <c r="S56" s="135"/>
      <c r="T56" s="132"/>
      <c r="U56" s="130"/>
      <c r="V56" s="133"/>
      <c r="W56" s="134"/>
      <c r="X56" s="134"/>
      <c r="Y56" s="134"/>
      <c r="Z56" s="134"/>
      <c r="AA56" s="134"/>
      <c r="AB56" s="134"/>
    </row>
    <row r="57" spans="1:28">
      <c r="A57" s="125" t="s">
        <v>189</v>
      </c>
      <c r="B57" s="126">
        <v>81</v>
      </c>
      <c r="C57" s="127"/>
      <c r="D57" s="128"/>
      <c r="E57" s="129">
        <v>8.1209999999999997E-3</v>
      </c>
      <c r="F57" s="130"/>
      <c r="G57" s="131">
        <v>4.2810000000000001E-3</v>
      </c>
      <c r="H57" s="130"/>
      <c r="I57" s="123"/>
      <c r="J57" s="132"/>
      <c r="K57" s="130"/>
      <c r="L57" s="133"/>
      <c r="M57" s="130"/>
      <c r="N57" s="123"/>
      <c r="O57" s="132"/>
      <c r="P57" s="130"/>
      <c r="Q57" s="133"/>
      <c r="R57" s="130"/>
      <c r="S57" s="123"/>
      <c r="T57" s="132"/>
      <c r="U57" s="130"/>
      <c r="V57" s="133"/>
      <c r="W57" s="134"/>
      <c r="X57" s="134"/>
      <c r="Y57" s="134"/>
      <c r="Z57" s="134"/>
      <c r="AA57" s="134"/>
      <c r="AB57" s="134"/>
    </row>
    <row r="58" spans="1:28">
      <c r="A58" s="125" t="s">
        <v>190</v>
      </c>
      <c r="B58" s="126">
        <v>82</v>
      </c>
      <c r="C58" s="127"/>
      <c r="D58" s="128"/>
      <c r="E58" s="129">
        <v>0.34871799999999997</v>
      </c>
      <c r="F58" s="130"/>
      <c r="G58" s="131">
        <v>0.18382000000000001</v>
      </c>
      <c r="H58" s="130"/>
      <c r="I58" s="135"/>
      <c r="J58" s="132"/>
      <c r="K58" s="130"/>
      <c r="L58" s="133"/>
      <c r="M58" s="130"/>
      <c r="N58" s="135"/>
      <c r="O58" s="132"/>
      <c r="P58" s="130"/>
      <c r="Q58" s="133"/>
      <c r="R58" s="130"/>
      <c r="S58" s="135"/>
      <c r="T58" s="132"/>
      <c r="U58" s="130"/>
      <c r="V58" s="133"/>
      <c r="W58" s="134"/>
      <c r="X58" s="134"/>
      <c r="Y58" s="134"/>
      <c r="Z58" s="134"/>
      <c r="AA58" s="134"/>
      <c r="AB58" s="134"/>
    </row>
    <row r="59" spans="1:28">
      <c r="A59" s="125" t="s">
        <v>191</v>
      </c>
      <c r="B59" s="126">
        <v>86</v>
      </c>
      <c r="C59" s="127"/>
      <c r="D59" s="128"/>
      <c r="E59" s="129">
        <v>0.74436400000000003</v>
      </c>
      <c r="F59" s="130"/>
      <c r="G59" s="131">
        <v>0.392378</v>
      </c>
      <c r="H59" s="130"/>
      <c r="I59" s="123"/>
      <c r="J59" s="132"/>
      <c r="K59" s="130"/>
      <c r="L59" s="133"/>
      <c r="M59" s="130"/>
      <c r="N59" s="123"/>
      <c r="O59" s="132"/>
      <c r="P59" s="130"/>
      <c r="Q59" s="133"/>
      <c r="R59" s="130"/>
      <c r="S59" s="123"/>
      <c r="T59" s="132"/>
      <c r="U59" s="130"/>
      <c r="V59" s="133"/>
      <c r="W59" s="134"/>
      <c r="X59" s="134"/>
      <c r="Y59" s="134"/>
      <c r="Z59" s="134"/>
      <c r="AA59" s="134"/>
      <c r="AB59" s="134"/>
    </row>
    <row r="60" spans="1:28">
      <c r="A60" s="125" t="s">
        <v>192</v>
      </c>
      <c r="B60" s="126">
        <v>88</v>
      </c>
      <c r="C60" s="127"/>
      <c r="D60" s="128"/>
      <c r="E60" s="129">
        <v>0.18053900000000001</v>
      </c>
      <c r="F60" s="130"/>
      <c r="G60" s="131">
        <v>9.5168000000000003E-2</v>
      </c>
      <c r="H60" s="130"/>
      <c r="I60" s="135"/>
      <c r="J60" s="132"/>
      <c r="K60" s="130"/>
      <c r="L60" s="133"/>
      <c r="M60" s="130"/>
      <c r="N60" s="135"/>
      <c r="O60" s="132"/>
      <c r="P60" s="130"/>
      <c r="Q60" s="133"/>
      <c r="R60" s="130"/>
      <c r="S60" s="135"/>
      <c r="T60" s="132"/>
      <c r="U60" s="130"/>
      <c r="V60" s="133"/>
      <c r="W60" s="134"/>
      <c r="X60" s="134"/>
      <c r="Y60" s="134"/>
      <c r="Z60" s="134"/>
      <c r="AA60" s="134"/>
      <c r="AB60" s="134"/>
    </row>
    <row r="61" spans="1:28">
      <c r="A61" s="125" t="s">
        <v>193</v>
      </c>
      <c r="B61" s="126">
        <v>89</v>
      </c>
      <c r="C61" s="127"/>
      <c r="D61" s="128"/>
      <c r="E61" s="129">
        <v>1.0647999999999999E-2</v>
      </c>
      <c r="F61" s="130"/>
      <c r="G61" s="131">
        <v>5.6129999999999999E-3</v>
      </c>
      <c r="H61" s="130"/>
      <c r="I61" s="123"/>
      <c r="J61" s="132"/>
      <c r="K61" s="130"/>
      <c r="L61" s="133"/>
      <c r="M61" s="130"/>
      <c r="N61" s="123"/>
      <c r="O61" s="132"/>
      <c r="P61" s="130"/>
      <c r="Q61" s="133"/>
      <c r="R61" s="130"/>
      <c r="S61" s="123"/>
      <c r="T61" s="132"/>
      <c r="U61" s="130"/>
      <c r="V61" s="133"/>
      <c r="W61" s="134"/>
      <c r="X61" s="134"/>
      <c r="Y61" s="134"/>
      <c r="Z61" s="134"/>
      <c r="AA61" s="134"/>
      <c r="AB61" s="134"/>
    </row>
    <row r="62" spans="1:28">
      <c r="A62" s="125" t="s">
        <v>194</v>
      </c>
      <c r="B62" s="126">
        <v>92</v>
      </c>
      <c r="C62" s="127"/>
      <c r="D62" s="128"/>
      <c r="E62" s="129">
        <v>6.8248000000000003E-2</v>
      </c>
      <c r="F62" s="130"/>
      <c r="G62" s="131">
        <v>3.5976000000000001E-2</v>
      </c>
      <c r="H62" s="130"/>
      <c r="I62" s="123"/>
      <c r="J62" s="132"/>
      <c r="K62" s="130"/>
      <c r="L62" s="133"/>
      <c r="M62" s="130"/>
      <c r="N62" s="123"/>
      <c r="O62" s="132"/>
      <c r="P62" s="130"/>
      <c r="Q62" s="133"/>
      <c r="R62" s="130"/>
      <c r="S62" s="123"/>
      <c r="T62" s="132"/>
      <c r="U62" s="130"/>
      <c r="V62" s="133"/>
      <c r="W62" s="134"/>
      <c r="X62" s="134"/>
      <c r="Y62" s="134"/>
      <c r="Z62" s="134"/>
      <c r="AA62" s="134"/>
      <c r="AB62" s="134"/>
    </row>
    <row r="63" spans="1:28">
      <c r="A63" s="125" t="s">
        <v>195</v>
      </c>
      <c r="B63" s="126">
        <v>93</v>
      </c>
      <c r="C63" s="127"/>
      <c r="D63" s="128"/>
      <c r="E63" s="129">
        <v>1.0859890000000001</v>
      </c>
      <c r="F63" s="130"/>
      <c r="G63" s="131">
        <v>0.57245900000000005</v>
      </c>
      <c r="H63" s="130"/>
      <c r="I63" s="123"/>
      <c r="J63" s="132"/>
      <c r="K63" s="130"/>
      <c r="L63" s="133"/>
      <c r="M63" s="130"/>
      <c r="N63" s="123"/>
      <c r="O63" s="132"/>
      <c r="P63" s="130"/>
      <c r="Q63" s="133"/>
      <c r="R63" s="130"/>
      <c r="S63" s="123"/>
      <c r="T63" s="132"/>
      <c r="U63" s="130"/>
      <c r="V63" s="133"/>
      <c r="W63" s="134"/>
      <c r="X63" s="134"/>
      <c r="Y63" s="134"/>
      <c r="Z63" s="134"/>
      <c r="AA63" s="134"/>
      <c r="AB63" s="134"/>
    </row>
    <row r="64" spans="1:28">
      <c r="A64" s="125" t="s">
        <v>196</v>
      </c>
      <c r="B64" s="126">
        <v>94</v>
      </c>
      <c r="C64" s="127"/>
      <c r="D64" s="128"/>
      <c r="E64" s="129">
        <v>5.8979999999999996E-3</v>
      </c>
      <c r="F64" s="130"/>
      <c r="G64" s="131">
        <v>3.1089999999999998E-3</v>
      </c>
      <c r="H64" s="130"/>
      <c r="I64" s="123"/>
      <c r="J64" s="132"/>
      <c r="K64" s="130"/>
      <c r="L64" s="133"/>
      <c r="M64" s="130"/>
      <c r="N64" s="123"/>
      <c r="O64" s="132"/>
      <c r="P64" s="130"/>
      <c r="Q64" s="133"/>
      <c r="R64" s="130"/>
      <c r="S64" s="123"/>
      <c r="T64" s="132"/>
      <c r="U64" s="130"/>
      <c r="V64" s="133"/>
      <c r="W64" s="134"/>
      <c r="X64" s="134"/>
      <c r="Y64" s="134"/>
      <c r="Z64" s="134"/>
      <c r="AA64" s="134"/>
      <c r="AB64" s="134"/>
    </row>
    <row r="65" spans="1:28">
      <c r="A65" s="125" t="s">
        <v>197</v>
      </c>
      <c r="B65" s="126">
        <v>96</v>
      </c>
      <c r="C65" s="127"/>
      <c r="D65" s="128"/>
      <c r="E65" s="129">
        <v>3.6532000000000002E-2</v>
      </c>
      <c r="F65" s="130"/>
      <c r="G65" s="131">
        <v>1.9257E-2</v>
      </c>
      <c r="H65" s="130"/>
      <c r="I65" s="135"/>
      <c r="J65" s="132"/>
      <c r="K65" s="130"/>
      <c r="L65" s="133"/>
      <c r="M65" s="130"/>
      <c r="N65" s="135"/>
      <c r="O65" s="132"/>
      <c r="P65" s="130"/>
      <c r="Q65" s="133"/>
      <c r="R65" s="130"/>
      <c r="S65" s="135"/>
      <c r="T65" s="132"/>
      <c r="U65" s="130"/>
      <c r="V65" s="133"/>
      <c r="W65" s="134"/>
      <c r="X65" s="134"/>
      <c r="Y65" s="134"/>
      <c r="Z65" s="134"/>
      <c r="AA65" s="134"/>
      <c r="AB65" s="134"/>
    </row>
    <row r="66" spans="1:28">
      <c r="A66" s="125" t="s">
        <v>198</v>
      </c>
      <c r="B66" s="126">
        <v>97</v>
      </c>
      <c r="C66" s="127"/>
      <c r="D66" s="128"/>
      <c r="E66" s="129">
        <v>1.2303E-2</v>
      </c>
      <c r="F66" s="130"/>
      <c r="G66" s="131">
        <v>6.4850000000000003E-3</v>
      </c>
      <c r="H66" s="130"/>
      <c r="I66" s="123"/>
      <c r="J66" s="132"/>
      <c r="K66" s="130"/>
      <c r="L66" s="133"/>
      <c r="M66" s="130"/>
      <c r="N66" s="123"/>
      <c r="O66" s="132"/>
      <c r="P66" s="130"/>
      <c r="Q66" s="133"/>
      <c r="R66" s="130"/>
      <c r="S66" s="123"/>
      <c r="T66" s="132"/>
      <c r="U66" s="130"/>
      <c r="V66" s="133"/>
      <c r="W66" s="134"/>
      <c r="X66" s="134"/>
      <c r="Y66" s="134"/>
      <c r="Z66" s="134"/>
      <c r="AA66" s="134"/>
      <c r="AB66" s="134"/>
    </row>
    <row r="67" spans="1:28">
      <c r="A67" s="125" t="s">
        <v>612</v>
      </c>
      <c r="B67" s="126">
        <v>101</v>
      </c>
      <c r="C67" s="127"/>
      <c r="D67" s="128"/>
      <c r="E67" s="129">
        <v>6.9800000000000005E-4</v>
      </c>
      <c r="F67" s="130"/>
      <c r="G67" s="131">
        <v>3.68E-4</v>
      </c>
      <c r="H67" s="130"/>
      <c r="I67" s="135"/>
      <c r="J67" s="132"/>
      <c r="K67" s="130"/>
      <c r="L67" s="133"/>
      <c r="M67" s="130"/>
      <c r="N67" s="135"/>
      <c r="O67" s="132"/>
      <c r="P67" s="130"/>
      <c r="Q67" s="133"/>
      <c r="R67" s="130"/>
      <c r="S67" s="135"/>
      <c r="T67" s="132"/>
      <c r="U67" s="130"/>
      <c r="V67" s="133"/>
      <c r="W67" s="134"/>
      <c r="X67" s="134"/>
      <c r="Y67" s="134"/>
      <c r="Z67" s="134"/>
      <c r="AA67" s="134"/>
      <c r="AB67" s="134"/>
    </row>
    <row r="68" spans="1:28">
      <c r="A68" s="125" t="s">
        <v>613</v>
      </c>
      <c r="B68" s="126">
        <v>103</v>
      </c>
      <c r="C68" s="127"/>
      <c r="D68" s="128"/>
      <c r="E68" s="129">
        <v>5.6100000000000004E-3</v>
      </c>
      <c r="F68" s="130"/>
      <c r="G68" s="131">
        <v>2.957E-3</v>
      </c>
      <c r="H68" s="130"/>
      <c r="I68" s="135"/>
      <c r="J68" s="132"/>
      <c r="K68" s="130"/>
      <c r="L68" s="133"/>
      <c r="M68" s="130"/>
      <c r="N68" s="135"/>
      <c r="O68" s="132"/>
      <c r="P68" s="130"/>
      <c r="Q68" s="133"/>
      <c r="R68" s="130"/>
      <c r="S68" s="135"/>
      <c r="T68" s="132"/>
      <c r="U68" s="130"/>
      <c r="V68" s="133"/>
      <c r="W68" s="134"/>
      <c r="X68" s="134"/>
      <c r="Y68" s="134"/>
      <c r="Z68" s="134"/>
      <c r="AA68" s="134"/>
      <c r="AB68" s="134"/>
    </row>
    <row r="69" spans="1:28">
      <c r="A69" s="125" t="s">
        <v>505</v>
      </c>
      <c r="B69" s="126">
        <v>104</v>
      </c>
      <c r="C69" s="127"/>
      <c r="D69" s="128"/>
      <c r="E69" s="129">
        <v>0.13422200000000001</v>
      </c>
      <c r="F69" s="130"/>
      <c r="G69" s="131">
        <v>7.0752999999999996E-2</v>
      </c>
      <c r="H69" s="130"/>
      <c r="I69" s="123"/>
      <c r="J69" s="132">
        <v>16.703627999999998</v>
      </c>
      <c r="K69" s="130"/>
      <c r="L69" s="133">
        <v>1.2831600000000001</v>
      </c>
      <c r="M69" s="130" t="s">
        <v>128</v>
      </c>
      <c r="N69" s="123"/>
      <c r="O69" s="132">
        <v>16.703627999999998</v>
      </c>
      <c r="P69" s="130"/>
      <c r="Q69" s="133">
        <v>1.151586</v>
      </c>
      <c r="R69" s="130"/>
      <c r="S69" s="123"/>
      <c r="T69" s="132">
        <v>12.884278999999999</v>
      </c>
      <c r="U69" s="130"/>
      <c r="V69" s="133">
        <v>3.1523650000000001</v>
      </c>
      <c r="W69" s="134"/>
      <c r="X69" s="134"/>
      <c r="Y69" s="134"/>
      <c r="Z69" s="134"/>
      <c r="AA69" s="134"/>
      <c r="AB69" s="134"/>
    </row>
    <row r="70" spans="1:28">
      <c r="A70" s="125" t="s">
        <v>199</v>
      </c>
      <c r="B70" s="126">
        <v>105</v>
      </c>
      <c r="C70" s="127"/>
      <c r="D70" s="128"/>
      <c r="E70" s="129">
        <v>5.9500000000000004E-3</v>
      </c>
      <c r="F70" s="130"/>
      <c r="G70" s="131">
        <v>3.1359999999999999E-3</v>
      </c>
      <c r="H70" s="130"/>
      <c r="I70" s="123"/>
      <c r="J70" s="132"/>
      <c r="K70" s="130"/>
      <c r="L70" s="133"/>
      <c r="M70" s="130" t="s">
        <v>128</v>
      </c>
      <c r="N70" s="123"/>
      <c r="O70" s="132"/>
      <c r="P70" s="130"/>
      <c r="Q70" s="133"/>
      <c r="R70" s="130"/>
      <c r="S70" s="123"/>
      <c r="T70" s="132"/>
      <c r="U70" s="130"/>
      <c r="V70" s="133"/>
      <c r="W70" s="134"/>
      <c r="X70" s="134"/>
      <c r="Y70" s="134"/>
      <c r="Z70" s="134"/>
      <c r="AA70" s="134"/>
      <c r="AB70" s="134"/>
    </row>
    <row r="71" spans="1:28">
      <c r="A71" s="125" t="s">
        <v>200</v>
      </c>
      <c r="B71" s="126">
        <v>106</v>
      </c>
      <c r="C71" s="127"/>
      <c r="D71" s="128"/>
      <c r="E71" s="129">
        <v>8.3180000000000007E-3</v>
      </c>
      <c r="F71" s="130"/>
      <c r="G71" s="131">
        <v>4.385E-3</v>
      </c>
      <c r="H71" s="130"/>
      <c r="I71" s="135"/>
      <c r="J71" s="132"/>
      <c r="K71" s="130"/>
      <c r="L71" s="133"/>
      <c r="M71" s="130" t="s">
        <v>128</v>
      </c>
      <c r="N71" s="135"/>
      <c r="O71" s="132"/>
      <c r="P71" s="130"/>
      <c r="Q71" s="133"/>
      <c r="R71" s="130"/>
      <c r="S71" s="135"/>
      <c r="T71" s="132"/>
      <c r="U71" s="130"/>
      <c r="V71" s="133"/>
      <c r="W71" s="134"/>
      <c r="X71" s="134"/>
      <c r="Y71" s="134"/>
      <c r="Z71" s="134"/>
      <c r="AA71" s="134"/>
      <c r="AB71" s="134"/>
    </row>
    <row r="72" spans="1:28">
      <c r="A72" s="125" t="s">
        <v>599</v>
      </c>
      <c r="B72" s="126">
        <v>112</v>
      </c>
      <c r="C72" s="127"/>
      <c r="D72" s="128"/>
      <c r="E72" s="129">
        <v>4.5731000000000001E-2</v>
      </c>
      <c r="F72" s="130"/>
      <c r="G72" s="131">
        <v>2.4105999999999999E-2</v>
      </c>
      <c r="H72" s="130"/>
      <c r="I72" s="123"/>
      <c r="J72" s="132"/>
      <c r="K72" s="130"/>
      <c r="L72" s="133"/>
      <c r="M72" s="130" t="s">
        <v>128</v>
      </c>
      <c r="N72" s="123"/>
      <c r="O72" s="132"/>
      <c r="P72" s="130"/>
      <c r="Q72" s="133"/>
      <c r="R72" s="130"/>
      <c r="S72" s="123"/>
      <c r="T72" s="132"/>
      <c r="U72" s="130"/>
      <c r="V72" s="133"/>
      <c r="W72" s="134"/>
      <c r="X72" s="134"/>
      <c r="Y72" s="134"/>
      <c r="Z72" s="134"/>
      <c r="AA72" s="134"/>
      <c r="AB72" s="134"/>
    </row>
    <row r="73" spans="1:28">
      <c r="A73" s="125" t="s">
        <v>506</v>
      </c>
      <c r="B73" s="126">
        <v>113</v>
      </c>
      <c r="C73" s="127"/>
      <c r="D73" s="128"/>
      <c r="E73" s="129">
        <v>0.26047700000000001</v>
      </c>
      <c r="F73" s="130"/>
      <c r="G73" s="131">
        <v>0.13730600000000001</v>
      </c>
      <c r="H73" s="130"/>
      <c r="I73" s="135"/>
      <c r="J73" s="132">
        <v>32.415798000000002</v>
      </c>
      <c r="K73" s="130"/>
      <c r="L73" s="133">
        <v>2.4901559999999998</v>
      </c>
      <c r="M73" s="130" t="s">
        <v>128</v>
      </c>
      <c r="N73" s="135"/>
      <c r="O73" s="132">
        <v>32.415798000000002</v>
      </c>
      <c r="P73" s="130"/>
      <c r="Q73" s="133">
        <v>2.23482</v>
      </c>
      <c r="R73" s="130"/>
      <c r="S73" s="135"/>
      <c r="T73" s="132"/>
      <c r="U73" s="130"/>
      <c r="V73" s="133"/>
      <c r="W73" s="134"/>
      <c r="X73" s="134"/>
      <c r="Y73" s="134"/>
      <c r="Z73" s="134"/>
      <c r="AA73" s="134"/>
      <c r="AB73" s="134"/>
    </row>
    <row r="74" spans="1:28">
      <c r="A74" s="125" t="s">
        <v>507</v>
      </c>
      <c r="B74" s="126">
        <v>114</v>
      </c>
      <c r="C74" s="127"/>
      <c r="D74" s="128"/>
      <c r="E74" s="129">
        <v>0.62389700000000003</v>
      </c>
      <c r="F74" s="130"/>
      <c r="G74" s="131">
        <v>0.328876</v>
      </c>
      <c r="H74" s="130"/>
      <c r="I74" s="135"/>
      <c r="J74" s="132">
        <v>77.642607999999996</v>
      </c>
      <c r="K74" s="130"/>
      <c r="L74" s="133">
        <v>5.9644440000000003</v>
      </c>
      <c r="M74" s="130" t="s">
        <v>128</v>
      </c>
      <c r="N74" s="135"/>
      <c r="O74" s="132">
        <v>77.642607999999996</v>
      </c>
      <c r="P74" s="130"/>
      <c r="Q74" s="133">
        <v>5.3528599999999997</v>
      </c>
      <c r="R74" s="130"/>
      <c r="S74" s="135"/>
      <c r="T74" s="132"/>
      <c r="U74" s="130"/>
      <c r="V74" s="133"/>
      <c r="W74" s="134"/>
      <c r="X74" s="134"/>
      <c r="Y74" s="134"/>
      <c r="Z74" s="134"/>
      <c r="AA74" s="134"/>
      <c r="AB74" s="134"/>
    </row>
    <row r="75" spans="1:28">
      <c r="A75" s="125" t="s">
        <v>423</v>
      </c>
      <c r="B75" s="126">
        <v>116</v>
      </c>
      <c r="C75" s="127"/>
      <c r="D75" s="128"/>
      <c r="E75" s="129">
        <v>2.9537000000000001E-2</v>
      </c>
      <c r="F75" s="130"/>
      <c r="G75" s="131">
        <v>1.5570000000000001E-2</v>
      </c>
      <c r="H75" s="130"/>
      <c r="I75" s="135"/>
      <c r="J75" s="132">
        <v>3.6758090000000001</v>
      </c>
      <c r="K75" s="130"/>
      <c r="L75" s="133">
        <v>0.28237299999999999</v>
      </c>
      <c r="M75" s="130" t="s">
        <v>128</v>
      </c>
      <c r="N75" s="135"/>
      <c r="O75" s="132">
        <v>3.6758090000000001</v>
      </c>
      <c r="P75" s="130"/>
      <c r="Q75" s="133">
        <v>0.25341900000000001</v>
      </c>
      <c r="R75" s="130"/>
      <c r="S75" s="135"/>
      <c r="T75" s="132"/>
      <c r="U75" s="130"/>
      <c r="V75" s="133"/>
      <c r="W75" s="134"/>
      <c r="X75" s="134"/>
      <c r="Y75" s="134"/>
      <c r="Z75" s="134"/>
      <c r="AA75" s="134"/>
      <c r="AB75" s="134"/>
    </row>
    <row r="76" spans="1:28">
      <c r="A76" s="125" t="s">
        <v>372</v>
      </c>
      <c r="B76" s="126">
        <v>121</v>
      </c>
      <c r="C76" s="127"/>
      <c r="D76" s="128"/>
      <c r="E76" s="129">
        <v>1.0270360000000001</v>
      </c>
      <c r="F76" s="130"/>
      <c r="G76" s="131">
        <v>0.54138299999999995</v>
      </c>
      <c r="H76" s="130"/>
      <c r="I76" s="135"/>
      <c r="J76" s="132">
        <v>127.812299</v>
      </c>
      <c r="K76" s="130"/>
      <c r="L76" s="133">
        <v>9.8184400000000007</v>
      </c>
      <c r="M76" s="130" t="s">
        <v>128</v>
      </c>
      <c r="N76" s="135"/>
      <c r="O76" s="132">
        <v>127.812299</v>
      </c>
      <c r="P76" s="130"/>
      <c r="Q76" s="133">
        <v>8.811674</v>
      </c>
      <c r="R76" s="130"/>
      <c r="S76" s="135"/>
      <c r="T76" s="132">
        <v>98.586663000000001</v>
      </c>
      <c r="U76" s="130"/>
      <c r="V76" s="133">
        <v>24.120954999999999</v>
      </c>
      <c r="W76" s="134"/>
      <c r="X76" s="134"/>
      <c r="Y76" s="134"/>
      <c r="Z76" s="134"/>
      <c r="AA76" s="134"/>
      <c r="AB76" s="134"/>
    </row>
    <row r="77" spans="1:28">
      <c r="A77" s="125" t="s">
        <v>202</v>
      </c>
      <c r="B77" s="126">
        <v>122</v>
      </c>
      <c r="C77" s="127"/>
      <c r="D77" s="128"/>
      <c r="E77" s="129">
        <v>6.9041000000000005E-2</v>
      </c>
      <c r="F77" s="130"/>
      <c r="G77" s="131">
        <v>3.6394000000000003E-2</v>
      </c>
      <c r="H77" s="130"/>
      <c r="I77" s="123"/>
      <c r="J77" s="132"/>
      <c r="K77" s="130"/>
      <c r="L77" s="133"/>
      <c r="M77" s="130" t="s">
        <v>128</v>
      </c>
      <c r="N77" s="123"/>
      <c r="O77" s="132">
        <v>8.5920030000000001</v>
      </c>
      <c r="P77" s="130"/>
      <c r="Q77" s="133">
        <v>0.59235199999999999</v>
      </c>
      <c r="R77" s="130"/>
      <c r="S77" s="123"/>
      <c r="T77" s="132"/>
      <c r="U77" s="130"/>
      <c r="V77" s="133"/>
      <c r="W77" s="134"/>
      <c r="X77" s="134"/>
      <c r="Y77" s="134"/>
      <c r="Z77" s="134"/>
      <c r="AA77" s="134"/>
      <c r="AB77" s="134"/>
    </row>
    <row r="78" spans="1:28">
      <c r="A78" s="125" t="s">
        <v>508</v>
      </c>
      <c r="B78" s="126">
        <v>123</v>
      </c>
      <c r="C78" s="127"/>
      <c r="D78" s="128"/>
      <c r="E78" s="129">
        <v>9.6168000000000003E-2</v>
      </c>
      <c r="F78" s="130"/>
      <c r="G78" s="131">
        <v>5.0693000000000002E-2</v>
      </c>
      <c r="H78" s="130"/>
      <c r="I78" s="135"/>
      <c r="J78" s="132">
        <v>11.967871000000001</v>
      </c>
      <c r="K78" s="130"/>
      <c r="L78" s="133">
        <v>0.91936200000000001</v>
      </c>
      <c r="M78" s="130" t="s">
        <v>128</v>
      </c>
      <c r="N78" s="135"/>
      <c r="O78" s="132">
        <v>11.967871000000001</v>
      </c>
      <c r="P78" s="130"/>
      <c r="Q78" s="133">
        <v>0.82509299999999997</v>
      </c>
      <c r="R78" s="130"/>
      <c r="S78" s="135"/>
      <c r="T78" s="132">
        <v>9.2312600000000007</v>
      </c>
      <c r="U78" s="130"/>
      <c r="V78" s="133">
        <v>2.2585899999999999</v>
      </c>
      <c r="W78" s="134"/>
      <c r="X78" s="134"/>
      <c r="Y78" s="134"/>
      <c r="Z78" s="134"/>
      <c r="AA78" s="134"/>
      <c r="AB78" s="134"/>
    </row>
    <row r="79" spans="1:28">
      <c r="A79" s="125" t="s">
        <v>450</v>
      </c>
      <c r="B79" s="126">
        <v>124</v>
      </c>
      <c r="C79" s="127"/>
      <c r="D79" s="128"/>
      <c r="E79" s="129">
        <v>1.0417609999999999</v>
      </c>
      <c r="F79" s="130"/>
      <c r="G79" s="131">
        <v>0.54914499999999999</v>
      </c>
      <c r="H79" s="130"/>
      <c r="I79" s="123"/>
      <c r="J79" s="132">
        <v>129.64477099999999</v>
      </c>
      <c r="K79" s="130"/>
      <c r="L79" s="133">
        <v>9.9592089999999995</v>
      </c>
      <c r="M79" s="130" t="s">
        <v>128</v>
      </c>
      <c r="N79" s="123"/>
      <c r="O79" s="132"/>
      <c r="P79" s="130"/>
      <c r="Q79" s="133"/>
      <c r="R79" s="130"/>
      <c r="S79" s="136"/>
      <c r="T79" s="130">
        <v>100</v>
      </c>
      <c r="U79" s="132"/>
      <c r="V79" s="134">
        <v>24.466750000000005</v>
      </c>
      <c r="W79" s="137" t="s">
        <v>133</v>
      </c>
      <c r="X79" s="134"/>
      <c r="Y79" s="134"/>
      <c r="Z79" s="134"/>
      <c r="AA79" s="134"/>
      <c r="AB79" s="134"/>
    </row>
    <row r="80" spans="1:28">
      <c r="A80" s="125" t="s">
        <v>360</v>
      </c>
      <c r="B80" s="126">
        <v>125</v>
      </c>
      <c r="C80" s="127"/>
      <c r="D80" s="128"/>
      <c r="E80" s="129">
        <v>3.7940000000000001E-3</v>
      </c>
      <c r="F80" s="130"/>
      <c r="G80" s="131">
        <v>2E-3</v>
      </c>
      <c r="H80" s="130"/>
      <c r="I80" s="123"/>
      <c r="J80" s="132"/>
      <c r="K80" s="130"/>
      <c r="L80" s="133"/>
      <c r="M80" s="130" t="s">
        <v>128</v>
      </c>
      <c r="N80" s="123"/>
      <c r="O80" s="132"/>
      <c r="P80" s="130"/>
      <c r="Q80" s="133"/>
      <c r="R80" s="130"/>
      <c r="S80" s="123"/>
      <c r="T80" s="132"/>
      <c r="U80" s="130"/>
      <c r="V80" s="133"/>
      <c r="W80" s="134"/>
      <c r="X80" s="134"/>
      <c r="Y80" s="134"/>
      <c r="Z80" s="134"/>
      <c r="AA80" s="134"/>
      <c r="AB80" s="134"/>
    </row>
    <row r="81" spans="1:28">
      <c r="A81" s="125" t="s">
        <v>570</v>
      </c>
      <c r="B81" s="126">
        <v>127</v>
      </c>
      <c r="C81" s="127"/>
      <c r="D81" s="128"/>
      <c r="E81" s="129">
        <v>2.4532999999999999E-2</v>
      </c>
      <c r="F81" s="130"/>
      <c r="G81" s="131">
        <v>1.2932000000000001E-2</v>
      </c>
      <c r="H81" s="130"/>
      <c r="I81" s="135"/>
      <c r="J81" s="132"/>
      <c r="K81" s="130"/>
      <c r="L81" s="133"/>
      <c r="M81" s="130" t="s">
        <v>128</v>
      </c>
      <c r="N81" s="135"/>
      <c r="O81" s="132"/>
      <c r="P81" s="130"/>
      <c r="Q81" s="133"/>
      <c r="R81" s="130"/>
      <c r="S81" s="135"/>
      <c r="T81" s="132"/>
      <c r="U81" s="130"/>
      <c r="V81" s="133"/>
      <c r="W81" s="134"/>
      <c r="X81" s="134"/>
      <c r="Y81" s="134"/>
      <c r="Z81" s="134"/>
      <c r="AA81" s="134"/>
      <c r="AB81" s="134"/>
    </row>
    <row r="82" spans="1:28">
      <c r="A82" s="125" t="s">
        <v>203</v>
      </c>
      <c r="B82" s="126">
        <v>128</v>
      </c>
      <c r="C82" s="127"/>
      <c r="D82" s="128"/>
      <c r="E82" s="129">
        <v>2.6090000000000002E-3</v>
      </c>
      <c r="F82" s="130"/>
      <c r="G82" s="131">
        <v>1.3749999999999999E-3</v>
      </c>
      <c r="H82" s="130"/>
      <c r="I82" s="135"/>
      <c r="J82" s="132"/>
      <c r="K82" s="130"/>
      <c r="L82" s="133"/>
      <c r="M82" s="130" t="s">
        <v>128</v>
      </c>
      <c r="N82" s="135"/>
      <c r="O82" s="132"/>
      <c r="P82" s="130"/>
      <c r="Q82" s="133"/>
      <c r="R82" s="130"/>
      <c r="S82" s="135"/>
      <c r="T82" s="132"/>
      <c r="U82" s="130"/>
      <c r="V82" s="133"/>
      <c r="W82" s="134"/>
      <c r="X82" s="134"/>
      <c r="Y82" s="134"/>
      <c r="Z82" s="134"/>
      <c r="AA82" s="134"/>
      <c r="AB82" s="134"/>
    </row>
    <row r="83" spans="1:28">
      <c r="A83" s="125" t="s">
        <v>509</v>
      </c>
      <c r="B83" s="126">
        <v>129</v>
      </c>
      <c r="C83" s="127" t="s">
        <v>624</v>
      </c>
      <c r="D83" s="128"/>
      <c r="E83" s="129"/>
      <c r="F83" s="130"/>
      <c r="G83" s="131" t="s">
        <v>2</v>
      </c>
      <c r="H83" s="130"/>
      <c r="I83" s="135"/>
      <c r="J83" s="132"/>
      <c r="K83" s="130"/>
      <c r="L83" s="133" t="s">
        <v>128</v>
      </c>
      <c r="M83" s="130" t="s">
        <v>128</v>
      </c>
      <c r="N83" s="135"/>
      <c r="O83" s="132"/>
      <c r="P83" s="130"/>
      <c r="Q83" s="133" t="s">
        <v>128</v>
      </c>
      <c r="R83" s="130"/>
      <c r="S83" s="135"/>
      <c r="T83" s="132"/>
      <c r="U83" s="130"/>
      <c r="V83" s="133" t="s">
        <v>128</v>
      </c>
      <c r="W83" s="134"/>
      <c r="X83" s="134"/>
      <c r="Y83" s="134"/>
      <c r="Z83" s="134"/>
      <c r="AA83" s="134"/>
      <c r="AB83" s="134"/>
    </row>
    <row r="84" spans="1:28">
      <c r="A84" s="125" t="s">
        <v>653</v>
      </c>
      <c r="B84" s="126">
        <v>130</v>
      </c>
      <c r="C84" s="127">
        <v>131</v>
      </c>
      <c r="D84" s="128"/>
      <c r="E84" s="129"/>
      <c r="F84" s="130"/>
      <c r="G84" s="131" t="s">
        <v>2</v>
      </c>
      <c r="H84" s="130"/>
      <c r="I84" s="135"/>
      <c r="J84" s="132"/>
      <c r="K84" s="130"/>
      <c r="L84" s="133"/>
      <c r="M84" s="130" t="s">
        <v>128</v>
      </c>
      <c r="N84" s="135"/>
      <c r="O84" s="132"/>
      <c r="P84" s="130"/>
      <c r="Q84" s="133"/>
      <c r="R84" s="130"/>
      <c r="S84" s="135"/>
      <c r="T84" s="132"/>
      <c r="U84" s="130"/>
      <c r="V84" s="133"/>
      <c r="W84" s="134"/>
      <c r="X84" s="134"/>
      <c r="Y84" s="134"/>
      <c r="Z84" s="134"/>
      <c r="AA84" s="134"/>
      <c r="AB84" s="134"/>
    </row>
    <row r="85" spans="1:28">
      <c r="A85" s="125" t="s">
        <v>204</v>
      </c>
      <c r="B85" s="126">
        <v>131</v>
      </c>
      <c r="C85" s="127"/>
      <c r="D85" s="128"/>
      <c r="E85" s="129">
        <v>0.12124500000000001</v>
      </c>
      <c r="F85" s="130"/>
      <c r="G85" s="131">
        <v>6.3911999999999997E-2</v>
      </c>
      <c r="H85" s="130"/>
      <c r="I85" s="135"/>
      <c r="J85" s="132"/>
      <c r="K85" s="130"/>
      <c r="L85" s="133"/>
      <c r="M85" s="130" t="s">
        <v>128</v>
      </c>
      <c r="N85" s="135"/>
      <c r="O85" s="132">
        <v>12.825371000000001</v>
      </c>
      <c r="P85" s="130"/>
      <c r="Q85" s="133">
        <v>0.88421099999999997</v>
      </c>
      <c r="R85" s="130" t="s">
        <v>130</v>
      </c>
      <c r="S85" s="135"/>
      <c r="T85" s="132"/>
      <c r="U85" s="130"/>
      <c r="V85" s="133"/>
      <c r="W85" s="130"/>
      <c r="X85" s="134"/>
      <c r="Y85" s="134"/>
      <c r="Z85" s="134"/>
      <c r="AA85" s="134"/>
      <c r="AB85" s="134"/>
    </row>
    <row r="86" spans="1:28">
      <c r="A86" s="125" t="s">
        <v>650</v>
      </c>
      <c r="B86" s="126">
        <v>132</v>
      </c>
      <c r="C86" s="127"/>
      <c r="D86" s="128"/>
      <c r="E86" s="129">
        <v>1.0271000000000001E-2</v>
      </c>
      <c r="F86" s="130"/>
      <c r="G86" s="131">
        <v>5.4140000000000004E-3</v>
      </c>
      <c r="H86" s="130"/>
      <c r="I86" s="123"/>
      <c r="J86" s="132"/>
      <c r="K86" s="130"/>
      <c r="L86" s="133"/>
      <c r="M86" s="130" t="s">
        <v>128</v>
      </c>
      <c r="N86" s="123"/>
      <c r="O86" s="132"/>
      <c r="P86" s="130"/>
      <c r="Q86" s="133"/>
      <c r="R86" s="130"/>
      <c r="S86" s="123"/>
      <c r="T86" s="132"/>
      <c r="U86" s="130"/>
      <c r="V86" s="133"/>
      <c r="X86" s="134"/>
      <c r="Y86" s="134"/>
      <c r="Z86" s="134"/>
      <c r="AA86" s="134"/>
      <c r="AB86" s="134"/>
    </row>
    <row r="87" spans="1:28">
      <c r="A87" s="125" t="s">
        <v>361</v>
      </c>
      <c r="B87" s="126">
        <v>134</v>
      </c>
      <c r="C87" s="127"/>
      <c r="D87" s="128"/>
      <c r="E87" s="129">
        <v>5.0763999999999997E-2</v>
      </c>
      <c r="F87" s="130"/>
      <c r="G87" s="131">
        <v>2.6759000000000002E-2</v>
      </c>
      <c r="H87" s="130"/>
      <c r="I87" s="135"/>
      <c r="J87" s="132">
        <v>6.3174130000000002</v>
      </c>
      <c r="K87" s="130"/>
      <c r="L87" s="133">
        <v>0.48529899999999998</v>
      </c>
      <c r="M87" s="130" t="s">
        <v>128</v>
      </c>
      <c r="N87" s="135"/>
      <c r="O87" s="132">
        <v>6.3174130000000002</v>
      </c>
      <c r="P87" s="130"/>
      <c r="Q87" s="133">
        <v>0.43553700000000001</v>
      </c>
      <c r="R87" s="130"/>
      <c r="S87" s="135"/>
      <c r="T87" s="132"/>
      <c r="U87" s="130"/>
      <c r="V87" s="133"/>
      <c r="W87" s="134"/>
      <c r="X87" s="134"/>
      <c r="Y87" s="134"/>
      <c r="Z87" s="134"/>
      <c r="AA87" s="134"/>
      <c r="AB87" s="134"/>
    </row>
    <row r="88" spans="1:28">
      <c r="A88" s="125" t="s">
        <v>510</v>
      </c>
      <c r="B88" s="126">
        <v>135</v>
      </c>
      <c r="C88" s="127"/>
      <c r="D88" s="128"/>
      <c r="E88" s="129">
        <v>0.143236</v>
      </c>
      <c r="F88" s="130"/>
      <c r="G88" s="131">
        <v>7.5504000000000002E-2</v>
      </c>
      <c r="H88" s="130"/>
      <c r="I88" s="123"/>
      <c r="J88" s="132">
        <v>17.825453</v>
      </c>
      <c r="K88" s="130"/>
      <c r="L88" s="133">
        <v>1.369337</v>
      </c>
      <c r="M88" s="130" t="s">
        <v>128</v>
      </c>
      <c r="N88" s="123"/>
      <c r="O88" s="132">
        <v>17.825453</v>
      </c>
      <c r="P88" s="130"/>
      <c r="Q88" s="133">
        <v>1.228928</v>
      </c>
      <c r="R88" s="130"/>
      <c r="S88" s="123"/>
      <c r="T88" s="132">
        <v>13.749453000000001</v>
      </c>
      <c r="U88" s="130"/>
      <c r="V88" s="133">
        <v>3.364045</v>
      </c>
      <c r="W88" s="134"/>
      <c r="X88" s="134"/>
      <c r="Y88" s="134"/>
      <c r="Z88" s="134"/>
      <c r="AA88" s="134"/>
      <c r="AB88" s="134"/>
    </row>
    <row r="89" spans="1:28">
      <c r="A89" s="125" t="s">
        <v>373</v>
      </c>
      <c r="B89" s="126">
        <v>136</v>
      </c>
      <c r="C89" s="127"/>
      <c r="D89" s="128"/>
      <c r="E89" s="129">
        <v>0.69522700000000004</v>
      </c>
      <c r="F89" s="130"/>
      <c r="G89" s="131">
        <v>0.36647600000000002</v>
      </c>
      <c r="H89" s="130"/>
      <c r="I89" s="123"/>
      <c r="J89" s="132">
        <v>86.519435999999999</v>
      </c>
      <c r="K89" s="130"/>
      <c r="L89" s="133">
        <v>6.6463549999999998</v>
      </c>
      <c r="M89" s="130" t="s">
        <v>128</v>
      </c>
      <c r="N89" s="123"/>
      <c r="O89" s="132"/>
      <c r="P89" s="130"/>
      <c r="Q89" s="133"/>
      <c r="R89" s="130"/>
      <c r="S89" s="123"/>
      <c r="T89" s="132">
        <v>66.735816999999997</v>
      </c>
      <c r="U89" s="130"/>
      <c r="V89" s="133">
        <v>16.328087</v>
      </c>
      <c r="W89" s="134"/>
      <c r="X89" s="134"/>
      <c r="Y89" s="134"/>
      <c r="Z89" s="134"/>
      <c r="AA89" s="134"/>
      <c r="AB89" s="134"/>
    </row>
    <row r="90" spans="1:28">
      <c r="A90" s="125" t="s">
        <v>205</v>
      </c>
      <c r="B90" s="126">
        <v>137</v>
      </c>
      <c r="C90" s="127"/>
      <c r="D90" s="128"/>
      <c r="E90" s="129">
        <v>0.49501200000000001</v>
      </c>
      <c r="F90" s="130"/>
      <c r="G90" s="131">
        <v>0.260936</v>
      </c>
      <c r="H90" s="130"/>
      <c r="I90" s="123"/>
      <c r="J90" s="132"/>
      <c r="K90" s="130"/>
      <c r="L90" s="133"/>
      <c r="M90" s="130" t="s">
        <v>128</v>
      </c>
      <c r="N90" s="123"/>
      <c r="O90" s="132"/>
      <c r="P90" s="130"/>
      <c r="Q90" s="133"/>
      <c r="R90" s="130"/>
      <c r="S90" s="123"/>
      <c r="T90" s="132"/>
      <c r="U90" s="130"/>
      <c r="V90" s="133"/>
      <c r="W90" s="134"/>
      <c r="X90" s="134"/>
      <c r="Y90" s="134"/>
      <c r="Z90" s="134"/>
      <c r="AA90" s="134"/>
      <c r="AB90" s="134"/>
    </row>
    <row r="91" spans="1:28">
      <c r="A91" s="125" t="s">
        <v>571</v>
      </c>
      <c r="B91" s="126">
        <v>138</v>
      </c>
      <c r="C91" s="127"/>
      <c r="D91" s="128"/>
      <c r="E91" s="129">
        <v>1.8733E-2</v>
      </c>
      <c r="F91" s="130"/>
      <c r="G91" s="131">
        <v>9.8750000000000001E-3</v>
      </c>
      <c r="H91" s="130"/>
      <c r="I91" s="123"/>
      <c r="J91" s="132"/>
      <c r="K91" s="130"/>
      <c r="L91" s="133"/>
      <c r="M91" s="130" t="s">
        <v>128</v>
      </c>
      <c r="N91" s="123"/>
      <c r="O91" s="132"/>
      <c r="P91" s="130"/>
      <c r="Q91" s="133"/>
      <c r="R91" s="130"/>
      <c r="S91" s="123"/>
      <c r="T91" s="132"/>
      <c r="U91" s="130"/>
      <c r="V91" s="133"/>
      <c r="W91" s="134"/>
      <c r="X91" s="134"/>
      <c r="Y91" s="134"/>
      <c r="Z91" s="134"/>
      <c r="AA91" s="134"/>
      <c r="AB91" s="134"/>
    </row>
    <row r="92" spans="1:28">
      <c r="A92" s="125" t="s">
        <v>206</v>
      </c>
      <c r="B92" s="126">
        <v>139</v>
      </c>
      <c r="C92" s="127"/>
      <c r="D92" s="128"/>
      <c r="E92" s="129">
        <v>1.6299999999999999E-3</v>
      </c>
      <c r="F92" s="130"/>
      <c r="G92" s="131">
        <v>8.5899999999999995E-4</v>
      </c>
      <c r="H92" s="130"/>
      <c r="I92" s="123"/>
      <c r="J92" s="132"/>
      <c r="K92" s="130"/>
      <c r="L92" s="133"/>
      <c r="M92" s="130" t="s">
        <v>128</v>
      </c>
      <c r="N92" s="123"/>
      <c r="O92" s="132"/>
      <c r="P92" s="130"/>
      <c r="Q92" s="133"/>
      <c r="R92" s="130"/>
      <c r="S92" s="123"/>
      <c r="T92" s="132"/>
      <c r="U92" s="130"/>
      <c r="V92" s="133"/>
      <c r="W92" s="134"/>
      <c r="X92" s="134"/>
      <c r="Y92" s="134"/>
      <c r="Z92" s="134"/>
      <c r="AA92" s="134"/>
      <c r="AB92" s="134"/>
    </row>
    <row r="93" spans="1:28">
      <c r="A93" s="125" t="s">
        <v>511</v>
      </c>
      <c r="B93" s="126">
        <v>140</v>
      </c>
      <c r="C93" s="127"/>
      <c r="D93" s="128"/>
      <c r="E93" s="129">
        <v>0.14902299999999999</v>
      </c>
      <c r="F93" s="130"/>
      <c r="G93" s="131">
        <v>7.8555E-2</v>
      </c>
      <c r="H93" s="130"/>
      <c r="I93" s="123"/>
      <c r="J93" s="132">
        <v>18.545546999999999</v>
      </c>
      <c r="K93" s="130"/>
      <c r="L93" s="133">
        <v>1.4246540000000001</v>
      </c>
      <c r="M93" s="130" t="s">
        <v>128</v>
      </c>
      <c r="N93" s="123"/>
      <c r="O93" s="132"/>
      <c r="P93" s="130"/>
      <c r="Q93" s="133"/>
      <c r="R93" s="130"/>
      <c r="S93" s="123"/>
      <c r="T93" s="132">
        <v>14.304907</v>
      </c>
      <c r="U93" s="130"/>
      <c r="V93" s="133">
        <v>3.499946</v>
      </c>
      <c r="W93" s="134"/>
      <c r="X93" s="134"/>
      <c r="Y93" s="134"/>
      <c r="Z93" s="134"/>
      <c r="AA93" s="134"/>
      <c r="AB93" s="134"/>
    </row>
    <row r="94" spans="1:28">
      <c r="A94" s="125" t="s">
        <v>512</v>
      </c>
      <c r="B94" s="126">
        <v>141</v>
      </c>
      <c r="C94" s="127"/>
      <c r="D94" s="128"/>
      <c r="E94" s="129">
        <v>2.0819000000000001E-2</v>
      </c>
      <c r="F94" s="130"/>
      <c r="G94" s="131">
        <v>1.0973999999999999E-2</v>
      </c>
      <c r="H94" s="130"/>
      <c r="I94" s="123"/>
      <c r="J94" s="132">
        <v>2.590827</v>
      </c>
      <c r="K94" s="130"/>
      <c r="L94" s="133">
        <v>0.19902500000000001</v>
      </c>
      <c r="M94" s="130" t="s">
        <v>128</v>
      </c>
      <c r="N94" s="123"/>
      <c r="O94" s="132">
        <v>2.590827</v>
      </c>
      <c r="P94" s="130"/>
      <c r="Q94" s="133">
        <v>0.178618</v>
      </c>
      <c r="R94" s="130"/>
      <c r="S94" s="123"/>
      <c r="T94" s="132">
        <v>4.1608939999999999</v>
      </c>
      <c r="U94" s="130"/>
      <c r="V94" s="133">
        <v>1.0180359999999999</v>
      </c>
      <c r="W94" s="134"/>
      <c r="X94" s="134"/>
      <c r="Y94" s="134"/>
      <c r="Z94" s="134"/>
      <c r="AA94" s="134"/>
      <c r="AB94" s="134"/>
    </row>
    <row r="95" spans="1:28">
      <c r="A95" s="125" t="s">
        <v>207</v>
      </c>
      <c r="B95" s="126">
        <v>142</v>
      </c>
      <c r="C95" s="127"/>
      <c r="D95" s="128"/>
      <c r="E95" s="129">
        <v>0.129908</v>
      </c>
      <c r="F95" s="130"/>
      <c r="G95" s="131">
        <v>6.8478999999999998E-2</v>
      </c>
      <c r="H95" s="130"/>
      <c r="I95" s="135"/>
      <c r="J95" s="132"/>
      <c r="K95" s="130"/>
      <c r="L95" s="133"/>
      <c r="M95" s="130" t="s">
        <v>128</v>
      </c>
      <c r="N95" s="135"/>
      <c r="O95" s="132"/>
      <c r="P95" s="130"/>
      <c r="Q95" s="133"/>
      <c r="R95" s="130"/>
      <c r="S95" s="135"/>
      <c r="T95" s="132"/>
      <c r="U95" s="130"/>
      <c r="V95" s="133"/>
      <c r="W95" s="134"/>
      <c r="X95" s="134"/>
      <c r="Y95" s="134"/>
      <c r="Z95" s="134"/>
      <c r="AA95" s="134"/>
      <c r="AB95" s="134"/>
    </row>
    <row r="96" spans="1:28">
      <c r="A96" s="125" t="s">
        <v>208</v>
      </c>
      <c r="B96" s="126">
        <v>143</v>
      </c>
      <c r="C96" s="127"/>
      <c r="D96" s="128"/>
      <c r="E96" s="129">
        <v>5.8600000000000004E-4</v>
      </c>
      <c r="F96" s="130"/>
      <c r="G96" s="131">
        <v>3.0899999999999998E-4</v>
      </c>
      <c r="H96" s="130"/>
      <c r="I96" s="135"/>
      <c r="J96" s="132"/>
      <c r="K96" s="130"/>
      <c r="L96" s="133"/>
      <c r="M96" s="130" t="s">
        <v>128</v>
      </c>
      <c r="N96" s="135"/>
      <c r="O96" s="132">
        <v>7.2978000000000001E-2</v>
      </c>
      <c r="P96" s="130"/>
      <c r="Q96" s="133">
        <v>5.0309999999999999E-3</v>
      </c>
      <c r="R96" s="130"/>
      <c r="S96" s="135"/>
      <c r="T96" s="132"/>
      <c r="U96" s="130"/>
      <c r="V96" s="133"/>
      <c r="W96" s="134"/>
      <c r="X96" s="134"/>
      <c r="Y96" s="134"/>
      <c r="Z96" s="134"/>
      <c r="AA96" s="134"/>
      <c r="AB96" s="134"/>
    </row>
    <row r="97" spans="1:28">
      <c r="A97" s="125" t="s">
        <v>513</v>
      </c>
      <c r="B97" s="126">
        <v>145</v>
      </c>
      <c r="C97" s="127"/>
      <c r="D97" s="128"/>
      <c r="E97" s="129">
        <v>0.26246000000000003</v>
      </c>
      <c r="F97" s="130"/>
      <c r="G97" s="131">
        <v>0.138351</v>
      </c>
      <c r="H97" s="130"/>
      <c r="I97" s="135"/>
      <c r="J97" s="132">
        <v>32.662599999999998</v>
      </c>
      <c r="K97" s="130"/>
      <c r="L97" s="133">
        <v>2.509115</v>
      </c>
      <c r="M97" s="130" t="s">
        <v>128</v>
      </c>
      <c r="N97" s="135"/>
      <c r="O97" s="132">
        <v>32.662599999999998</v>
      </c>
      <c r="P97" s="130"/>
      <c r="Q97" s="133">
        <v>2.2518349999999998</v>
      </c>
      <c r="R97" s="130"/>
      <c r="S97" s="135"/>
      <c r="T97" s="132">
        <v>25.193961999999999</v>
      </c>
      <c r="U97" s="130"/>
      <c r="V97" s="133">
        <v>6.1641440000000003</v>
      </c>
      <c r="W97" s="134"/>
      <c r="X97" s="134"/>
      <c r="Y97" s="134"/>
      <c r="Z97" s="134"/>
      <c r="AA97" s="134"/>
      <c r="AB97" s="134"/>
    </row>
    <row r="98" spans="1:28">
      <c r="A98" s="125" t="s">
        <v>209</v>
      </c>
      <c r="B98" s="126">
        <v>146</v>
      </c>
      <c r="C98" s="127"/>
      <c r="D98" s="128"/>
      <c r="E98" s="129">
        <v>0.62549500000000002</v>
      </c>
      <c r="F98" s="130"/>
      <c r="G98" s="131">
        <v>0.32971800000000001</v>
      </c>
      <c r="H98" s="130"/>
      <c r="I98" s="123"/>
      <c r="J98" s="132"/>
      <c r="K98" s="130"/>
      <c r="L98" s="133"/>
      <c r="M98" s="130" t="s">
        <v>128</v>
      </c>
      <c r="N98" s="123"/>
      <c r="O98" s="132"/>
      <c r="P98" s="130"/>
      <c r="Q98" s="133"/>
      <c r="R98" s="130"/>
      <c r="S98" s="123"/>
      <c r="T98" s="132"/>
      <c r="U98" s="130"/>
      <c r="V98" s="133"/>
      <c r="W98" s="134"/>
      <c r="X98" s="134"/>
      <c r="Y98" s="134"/>
      <c r="Z98" s="134"/>
      <c r="AA98" s="134"/>
      <c r="AB98" s="134"/>
    </row>
    <row r="99" spans="1:28">
      <c r="A99" s="125" t="s">
        <v>614</v>
      </c>
      <c r="B99" s="126">
        <v>149</v>
      </c>
      <c r="C99" s="127"/>
      <c r="D99" s="128"/>
      <c r="E99" s="129">
        <v>3.9870000000000003E-2</v>
      </c>
      <c r="F99" s="130"/>
      <c r="G99" s="131">
        <v>2.1017000000000001E-2</v>
      </c>
      <c r="H99" s="130"/>
      <c r="I99" s="135"/>
      <c r="J99" s="132"/>
      <c r="K99" s="130"/>
      <c r="L99" s="133"/>
      <c r="M99" s="130" t="s">
        <v>128</v>
      </c>
      <c r="N99" s="135"/>
      <c r="O99" s="132"/>
      <c r="P99" s="130"/>
      <c r="Q99" s="133"/>
      <c r="R99" s="130"/>
      <c r="S99" s="135"/>
      <c r="T99" s="132"/>
      <c r="U99" s="130"/>
      <c r="V99" s="133"/>
      <c r="W99" s="134"/>
      <c r="X99" s="134"/>
      <c r="Y99" s="134"/>
      <c r="Z99" s="134"/>
      <c r="AA99" s="134"/>
      <c r="AB99" s="134"/>
    </row>
    <row r="100" spans="1:28">
      <c r="A100" s="125" t="s">
        <v>129</v>
      </c>
      <c r="B100" s="126">
        <v>150</v>
      </c>
      <c r="C100" s="127">
        <v>157</v>
      </c>
      <c r="D100" s="128"/>
      <c r="E100" s="129"/>
      <c r="F100" s="130"/>
      <c r="G100" s="131" t="s">
        <v>2</v>
      </c>
      <c r="H100" s="130"/>
      <c r="I100" s="123"/>
      <c r="J100" s="132"/>
      <c r="K100" s="130"/>
      <c r="L100" s="133"/>
      <c r="M100" s="130" t="s">
        <v>128</v>
      </c>
      <c r="N100" s="123"/>
      <c r="O100" s="132"/>
      <c r="P100" s="130"/>
      <c r="Q100" s="133"/>
      <c r="R100" s="130"/>
      <c r="S100" s="123"/>
      <c r="T100" s="132"/>
      <c r="U100" s="130"/>
      <c r="V100" s="133"/>
      <c r="W100" s="134"/>
      <c r="X100" s="134"/>
      <c r="Y100" s="134"/>
      <c r="Z100" s="134"/>
      <c r="AA100" s="134"/>
      <c r="AB100" s="134"/>
    </row>
    <row r="101" spans="1:28">
      <c r="A101" s="125" t="s">
        <v>210</v>
      </c>
      <c r="B101" s="126">
        <v>151</v>
      </c>
      <c r="C101" s="127"/>
      <c r="D101" s="128"/>
      <c r="E101" s="129">
        <v>1.0631E-2</v>
      </c>
      <c r="F101" s="130"/>
      <c r="G101" s="131">
        <v>5.6039999999999996E-3</v>
      </c>
      <c r="H101" s="130"/>
      <c r="I101" s="135"/>
      <c r="J101" s="132"/>
      <c r="K101" s="130"/>
      <c r="L101" s="133"/>
      <c r="M101" s="130" t="s">
        <v>128</v>
      </c>
      <c r="N101" s="135"/>
      <c r="O101" s="132"/>
      <c r="P101" s="130"/>
      <c r="Q101" s="133"/>
      <c r="R101" s="130"/>
      <c r="S101" s="135"/>
      <c r="T101" s="132"/>
      <c r="U101" s="130"/>
      <c r="V101" s="133"/>
      <c r="W101" s="134"/>
      <c r="X101" s="134"/>
      <c r="Y101" s="134"/>
      <c r="Z101" s="134"/>
      <c r="AA101" s="134"/>
      <c r="AB101" s="134"/>
    </row>
    <row r="102" spans="1:28">
      <c r="A102" s="125" t="s">
        <v>434</v>
      </c>
      <c r="B102" s="126">
        <v>153</v>
      </c>
      <c r="C102" s="127"/>
      <c r="D102" s="128"/>
      <c r="E102" s="129">
        <v>2.7759999999999998E-3</v>
      </c>
      <c r="F102" s="130"/>
      <c r="G102" s="131">
        <v>1.4630000000000001E-3</v>
      </c>
      <c r="H102" s="130"/>
      <c r="I102" s="135"/>
      <c r="J102" s="132"/>
      <c r="K102" s="130"/>
      <c r="L102" s="133"/>
      <c r="M102" s="130" t="s">
        <v>128</v>
      </c>
      <c r="N102" s="135"/>
      <c r="O102" s="132"/>
      <c r="P102" s="130"/>
      <c r="Q102" s="133"/>
      <c r="R102" s="130"/>
      <c r="S102" s="135"/>
      <c r="T102" s="132"/>
      <c r="U102" s="130"/>
      <c r="V102" s="133"/>
      <c r="W102" s="134"/>
      <c r="X102" s="134"/>
      <c r="Y102" s="134"/>
      <c r="Z102" s="134"/>
      <c r="AA102" s="134"/>
      <c r="AB102" s="134"/>
    </row>
    <row r="103" spans="1:28">
      <c r="A103" s="125" t="s">
        <v>211</v>
      </c>
      <c r="B103" s="126">
        <v>154</v>
      </c>
      <c r="C103" s="127"/>
      <c r="D103" s="128"/>
      <c r="E103" s="129">
        <v>1.4227999999999999E-2</v>
      </c>
      <c r="F103" s="130"/>
      <c r="G103" s="131">
        <v>7.4999999999999997E-3</v>
      </c>
      <c r="H103" s="130"/>
      <c r="I103" s="123"/>
      <c r="J103" s="132"/>
      <c r="K103" s="130"/>
      <c r="L103" s="133"/>
      <c r="M103" s="130" t="s">
        <v>128</v>
      </c>
      <c r="N103" s="123"/>
      <c r="O103" s="132">
        <v>1.7705949999999999</v>
      </c>
      <c r="P103" s="130"/>
      <c r="Q103" s="133">
        <v>0.122069</v>
      </c>
      <c r="R103" s="130"/>
      <c r="S103" s="123"/>
      <c r="T103" s="132"/>
      <c r="U103" s="130"/>
      <c r="V103" s="133"/>
      <c r="W103" s="134"/>
      <c r="X103" s="134"/>
      <c r="Y103" s="134"/>
      <c r="Z103" s="134"/>
      <c r="AA103" s="134"/>
      <c r="AB103" s="134"/>
    </row>
    <row r="104" spans="1:28">
      <c r="A104" s="125" t="s">
        <v>212</v>
      </c>
      <c r="B104" s="126">
        <v>155</v>
      </c>
      <c r="C104" s="127"/>
      <c r="D104" s="128"/>
      <c r="E104" s="129">
        <v>1.475E-3</v>
      </c>
      <c r="F104" s="130"/>
      <c r="G104" s="131">
        <v>7.7800000000000005E-4</v>
      </c>
      <c r="H104" s="130"/>
      <c r="I104" s="135"/>
      <c r="J104" s="132"/>
      <c r="K104" s="130"/>
      <c r="L104" s="133"/>
      <c r="M104" s="130" t="s">
        <v>128</v>
      </c>
      <c r="N104" s="135"/>
      <c r="O104" s="132"/>
      <c r="P104" s="130"/>
      <c r="Q104" s="133"/>
      <c r="R104" s="130"/>
      <c r="S104" s="135"/>
      <c r="T104" s="132"/>
      <c r="U104" s="130"/>
      <c r="V104" s="133"/>
      <c r="W104" s="134"/>
      <c r="X104" s="134"/>
      <c r="Y104" s="134"/>
      <c r="Z104" s="134"/>
      <c r="AA104" s="134"/>
      <c r="AB104" s="134"/>
    </row>
    <row r="105" spans="1:28">
      <c r="A105" s="125" t="s">
        <v>213</v>
      </c>
      <c r="B105" s="126">
        <v>156</v>
      </c>
      <c r="C105" s="127"/>
      <c r="D105" s="128"/>
      <c r="E105" s="129">
        <v>1.5449999999999999E-3</v>
      </c>
      <c r="F105" s="130"/>
      <c r="G105" s="131">
        <v>8.1400000000000005E-4</v>
      </c>
      <c r="H105" s="130"/>
      <c r="I105" s="135"/>
      <c r="J105" s="132"/>
      <c r="K105" s="130"/>
      <c r="L105" s="133"/>
      <c r="M105" s="130" t="s">
        <v>128</v>
      </c>
      <c r="N105" s="135"/>
      <c r="O105" s="132"/>
      <c r="P105" s="130"/>
      <c r="Q105" s="133"/>
      <c r="R105" s="130"/>
      <c r="S105" s="135"/>
      <c r="T105" s="132"/>
      <c r="U105" s="130"/>
      <c r="V105" s="133"/>
      <c r="W105" s="130"/>
      <c r="X105" s="134"/>
      <c r="Y105" s="134"/>
      <c r="Z105" s="134"/>
      <c r="AA105" s="134"/>
      <c r="AB105" s="134"/>
    </row>
    <row r="106" spans="1:28">
      <c r="A106" s="125" t="s">
        <v>214</v>
      </c>
      <c r="B106" s="126">
        <v>157</v>
      </c>
      <c r="C106" s="127"/>
      <c r="D106" s="128"/>
      <c r="E106" s="129">
        <v>0.78352100000000002</v>
      </c>
      <c r="F106" s="130"/>
      <c r="G106" s="131">
        <v>0.41301900000000002</v>
      </c>
      <c r="H106" s="130"/>
      <c r="I106" s="123"/>
      <c r="J106" s="132">
        <v>48.753711000000003</v>
      </c>
      <c r="K106" s="130"/>
      <c r="L106" s="133">
        <v>3.7452220000000001</v>
      </c>
      <c r="M106" s="130" t="s">
        <v>130</v>
      </c>
      <c r="N106" s="123"/>
      <c r="O106" s="132"/>
      <c r="P106" s="130"/>
      <c r="Q106" s="133"/>
      <c r="R106" s="130"/>
      <c r="S106" s="123"/>
      <c r="T106" s="132">
        <v>37.605549000000003</v>
      </c>
      <c r="U106" s="130"/>
      <c r="V106" s="133">
        <v>9.2008569999999992</v>
      </c>
      <c r="W106" s="130" t="s">
        <v>130</v>
      </c>
      <c r="X106" s="134"/>
      <c r="Y106" s="134"/>
      <c r="Z106" s="134"/>
      <c r="AA106" s="134"/>
      <c r="AB106" s="134"/>
    </row>
    <row r="107" spans="1:28">
      <c r="A107" s="125" t="s">
        <v>215</v>
      </c>
      <c r="B107" s="126">
        <v>158</v>
      </c>
      <c r="C107" s="127"/>
      <c r="D107" s="128"/>
      <c r="E107" s="129">
        <v>1.4940000000000001E-3</v>
      </c>
      <c r="F107" s="130"/>
      <c r="G107" s="131">
        <v>7.8799999999999996E-4</v>
      </c>
      <c r="H107" s="130"/>
      <c r="I107" s="123"/>
      <c r="J107" s="132"/>
      <c r="K107" s="130"/>
      <c r="L107" s="133"/>
      <c r="M107" s="130" t="s">
        <v>128</v>
      </c>
      <c r="N107" s="123"/>
      <c r="O107" s="132"/>
      <c r="P107" s="130"/>
      <c r="Q107" s="133"/>
      <c r="R107" s="130"/>
      <c r="S107" s="123"/>
      <c r="T107" s="132"/>
      <c r="U107" s="130"/>
      <c r="V107" s="133"/>
      <c r="W107" s="130"/>
      <c r="X107" s="134"/>
      <c r="Y107" s="134"/>
      <c r="Z107" s="134"/>
      <c r="AA107" s="134"/>
      <c r="AB107" s="134"/>
    </row>
    <row r="108" spans="1:28">
      <c r="A108" s="125" t="s">
        <v>514</v>
      </c>
      <c r="B108" s="126">
        <v>159</v>
      </c>
      <c r="C108" s="127"/>
      <c r="D108" s="128"/>
      <c r="E108" s="129">
        <v>3.6836000000000001E-2</v>
      </c>
      <c r="F108" s="130"/>
      <c r="G108" s="131">
        <v>1.9417E-2</v>
      </c>
      <c r="H108" s="130"/>
      <c r="I108" s="123"/>
      <c r="J108" s="132">
        <v>4.5841329999999996</v>
      </c>
      <c r="K108" s="130"/>
      <c r="L108" s="133">
        <v>0.35214899999999999</v>
      </c>
      <c r="M108" s="130" t="s">
        <v>128</v>
      </c>
      <c r="N108" s="123"/>
      <c r="O108" s="132">
        <v>4.5841329999999996</v>
      </c>
      <c r="P108" s="130"/>
      <c r="Q108" s="133">
        <v>0.31604100000000002</v>
      </c>
      <c r="R108" s="130"/>
      <c r="S108" s="123"/>
      <c r="T108" s="132"/>
      <c r="U108" s="130"/>
      <c r="V108" s="133"/>
      <c r="W108" s="134"/>
      <c r="X108" s="134"/>
      <c r="Y108" s="134"/>
      <c r="Z108" s="134"/>
      <c r="AA108" s="134"/>
      <c r="AB108" s="134"/>
    </row>
    <row r="109" spans="1:28">
      <c r="A109" s="125" t="s">
        <v>218</v>
      </c>
      <c r="B109" s="126">
        <v>179</v>
      </c>
      <c r="C109" s="127"/>
      <c r="D109" s="128"/>
      <c r="E109" s="129">
        <v>7.1830000000000001E-3</v>
      </c>
      <c r="F109" s="130"/>
      <c r="G109" s="131">
        <v>3.7859999999999999E-3</v>
      </c>
      <c r="H109" s="130"/>
      <c r="I109" s="123"/>
      <c r="J109" s="132"/>
      <c r="K109" s="130"/>
      <c r="L109" s="133"/>
      <c r="M109" s="130" t="s">
        <v>128</v>
      </c>
      <c r="N109" s="123"/>
      <c r="O109" s="132">
        <v>0.89391799999999999</v>
      </c>
      <c r="P109" s="130"/>
      <c r="Q109" s="133">
        <v>6.1629000000000003E-2</v>
      </c>
      <c r="R109" s="130"/>
      <c r="S109" s="123"/>
      <c r="T109" s="132"/>
      <c r="U109" s="130"/>
      <c r="V109" s="133"/>
      <c r="W109" s="134"/>
      <c r="X109" s="134"/>
      <c r="Y109" s="134"/>
      <c r="Z109" s="134"/>
      <c r="AA109" s="134"/>
      <c r="AB109" s="134"/>
    </row>
    <row r="110" spans="1:28">
      <c r="A110" s="125" t="s">
        <v>219</v>
      </c>
      <c r="B110" s="126">
        <v>180</v>
      </c>
      <c r="C110" s="127"/>
      <c r="D110" s="128"/>
      <c r="E110" s="129">
        <v>1.0402E-2</v>
      </c>
      <c r="F110" s="130"/>
      <c r="G110" s="131">
        <v>5.483E-3</v>
      </c>
      <c r="H110" s="130"/>
      <c r="I110" s="135"/>
      <c r="J110" s="132">
        <v>1.2944690000000001</v>
      </c>
      <c r="K110" s="130"/>
      <c r="L110" s="133">
        <v>9.9440000000000001E-2</v>
      </c>
      <c r="M110" s="130" t="s">
        <v>128</v>
      </c>
      <c r="N110" s="135"/>
      <c r="O110" s="132">
        <v>1.2944690000000001</v>
      </c>
      <c r="P110" s="130"/>
      <c r="Q110" s="133">
        <v>8.9244000000000004E-2</v>
      </c>
      <c r="R110" s="130"/>
      <c r="S110" s="135"/>
      <c r="T110" s="132"/>
      <c r="U110" s="130"/>
      <c r="V110" s="133"/>
      <c r="W110" s="134"/>
      <c r="X110" s="134"/>
      <c r="Y110" s="134"/>
      <c r="Z110" s="134"/>
      <c r="AA110" s="134"/>
      <c r="AB110" s="134"/>
    </row>
    <row r="111" spans="1:28">
      <c r="A111" s="125" t="s">
        <v>220</v>
      </c>
      <c r="B111" s="126">
        <v>181</v>
      </c>
      <c r="C111" s="127"/>
      <c r="D111" s="128"/>
      <c r="E111" s="129">
        <v>4.7995000000000003E-2</v>
      </c>
      <c r="F111" s="130"/>
      <c r="G111" s="131">
        <v>2.53E-2</v>
      </c>
      <c r="H111" s="130"/>
      <c r="I111" s="135"/>
      <c r="J111" s="132"/>
      <c r="K111" s="130"/>
      <c r="L111" s="133"/>
      <c r="M111" s="130" t="s">
        <v>128</v>
      </c>
      <c r="N111" s="135"/>
      <c r="O111" s="132"/>
      <c r="P111" s="130"/>
      <c r="Q111" s="133"/>
      <c r="R111" s="130"/>
      <c r="S111" s="135"/>
      <c r="T111" s="132"/>
      <c r="U111" s="130"/>
      <c r="V111" s="133"/>
      <c r="W111" s="134"/>
      <c r="X111" s="134"/>
      <c r="Y111" s="134"/>
      <c r="Z111" s="134"/>
      <c r="AA111" s="134"/>
      <c r="AB111" s="134"/>
    </row>
    <row r="112" spans="1:28">
      <c r="A112" s="125" t="s">
        <v>221</v>
      </c>
      <c r="B112" s="126">
        <v>182</v>
      </c>
      <c r="C112" s="127"/>
      <c r="D112" s="128"/>
      <c r="E112" s="129">
        <v>0.17483299999999999</v>
      </c>
      <c r="F112" s="130"/>
      <c r="G112" s="131">
        <v>9.2160000000000006E-2</v>
      </c>
      <c r="H112" s="130"/>
      <c r="I112" s="123"/>
      <c r="J112" s="132"/>
      <c r="K112" s="130"/>
      <c r="L112" s="133"/>
      <c r="M112" s="130" t="s">
        <v>128</v>
      </c>
      <c r="N112" s="123"/>
      <c r="O112" s="132"/>
      <c r="P112" s="130"/>
      <c r="Q112" s="133"/>
      <c r="R112" s="130"/>
      <c r="S112" s="123"/>
      <c r="T112" s="132"/>
      <c r="U112" s="130"/>
      <c r="V112" s="133"/>
      <c r="W112" s="134"/>
      <c r="X112" s="134"/>
      <c r="Y112" s="134"/>
      <c r="Z112" s="134"/>
      <c r="AA112" s="134"/>
      <c r="AB112" s="134"/>
    </row>
    <row r="113" spans="1:28">
      <c r="A113" s="125" t="s">
        <v>222</v>
      </c>
      <c r="B113" s="126">
        <v>183</v>
      </c>
      <c r="C113" s="127"/>
      <c r="D113" s="128"/>
      <c r="E113" s="129">
        <v>0.162966</v>
      </c>
      <c r="F113" s="130"/>
      <c r="G113" s="131">
        <v>8.5904999999999995E-2</v>
      </c>
      <c r="H113" s="130"/>
      <c r="I113" s="135"/>
      <c r="J113" s="132"/>
      <c r="K113" s="130"/>
      <c r="L113" s="133"/>
      <c r="M113" s="130" t="s">
        <v>128</v>
      </c>
      <c r="N113" s="135"/>
      <c r="O113" s="132"/>
      <c r="P113" s="130"/>
      <c r="Q113" s="133"/>
      <c r="R113" s="130"/>
      <c r="S113" s="135"/>
      <c r="T113" s="132"/>
      <c r="U113" s="130"/>
      <c r="V113" s="133"/>
      <c r="W113" s="134"/>
      <c r="X113" s="134"/>
      <c r="Y113" s="134"/>
      <c r="Z113" s="134"/>
      <c r="AA113" s="134"/>
      <c r="AB113" s="134"/>
    </row>
    <row r="114" spans="1:28">
      <c r="A114" s="125" t="s">
        <v>223</v>
      </c>
      <c r="B114" s="126">
        <v>184</v>
      </c>
      <c r="C114" s="127"/>
      <c r="D114" s="128"/>
      <c r="E114" s="129">
        <v>0.55947899999999995</v>
      </c>
      <c r="F114" s="130"/>
      <c r="G114" s="131">
        <v>0.29491899999999999</v>
      </c>
      <c r="H114" s="130"/>
      <c r="I114" s="135"/>
      <c r="J114" s="132"/>
      <c r="K114" s="130"/>
      <c r="L114" s="133"/>
      <c r="M114" s="130" t="s">
        <v>128</v>
      </c>
      <c r="N114" s="135"/>
      <c r="O114" s="132"/>
      <c r="P114" s="130"/>
      <c r="Q114" s="133"/>
      <c r="R114" s="130"/>
      <c r="S114" s="135"/>
      <c r="T114" s="132"/>
      <c r="U114" s="130"/>
      <c r="V114" s="133"/>
      <c r="W114" s="134"/>
      <c r="X114" s="134"/>
      <c r="Y114" s="134"/>
      <c r="Z114" s="134"/>
      <c r="AA114" s="134"/>
      <c r="AB114" s="134"/>
    </row>
    <row r="115" spans="1:28">
      <c r="A115" s="125" t="s">
        <v>224</v>
      </c>
      <c r="B115" s="126">
        <v>185</v>
      </c>
      <c r="C115" s="127"/>
      <c r="D115" s="128"/>
      <c r="E115" s="129">
        <v>1.2820419999999999</v>
      </c>
      <c r="F115" s="130"/>
      <c r="G115" s="131">
        <v>0.67580499999999999</v>
      </c>
      <c r="H115" s="130"/>
      <c r="I115" s="135"/>
      <c r="J115" s="132"/>
      <c r="K115" s="130"/>
      <c r="L115" s="133"/>
      <c r="M115" s="130" t="s">
        <v>128</v>
      </c>
      <c r="N115" s="135"/>
      <c r="O115" s="132"/>
      <c r="P115" s="130"/>
      <c r="Q115" s="133"/>
      <c r="R115" s="130"/>
      <c r="S115" s="135"/>
      <c r="T115" s="132"/>
      <c r="U115" s="130"/>
      <c r="V115" s="133"/>
      <c r="W115" s="134"/>
      <c r="X115" s="134"/>
      <c r="Y115" s="134"/>
      <c r="Z115" s="134"/>
      <c r="AA115" s="134"/>
      <c r="AB115" s="134"/>
    </row>
    <row r="116" spans="1:28">
      <c r="A116" s="125" t="s">
        <v>225</v>
      </c>
      <c r="B116" s="126">
        <v>186</v>
      </c>
      <c r="C116" s="127"/>
      <c r="D116" s="128"/>
      <c r="E116" s="129">
        <v>4.2151000000000001E-2</v>
      </c>
      <c r="F116" s="130"/>
      <c r="G116" s="131">
        <v>2.2218999999999999E-2</v>
      </c>
      <c r="H116" s="130"/>
      <c r="I116" s="135"/>
      <c r="J116" s="132"/>
      <c r="K116" s="130"/>
      <c r="L116" s="133"/>
      <c r="M116" s="130" t="s">
        <v>128</v>
      </c>
      <c r="N116" s="135"/>
      <c r="O116" s="132"/>
      <c r="P116" s="130"/>
      <c r="Q116" s="133"/>
      <c r="R116" s="130"/>
      <c r="S116" s="135"/>
      <c r="T116" s="132"/>
      <c r="U116" s="130"/>
      <c r="V116" s="133"/>
      <c r="W116" s="134"/>
      <c r="X116" s="134"/>
      <c r="Y116" s="134"/>
      <c r="Z116" s="134"/>
      <c r="AA116" s="134"/>
      <c r="AB116" s="134"/>
    </row>
    <row r="117" spans="1:28">
      <c r="A117" s="125" t="s">
        <v>402</v>
      </c>
      <c r="B117" s="126">
        <v>188</v>
      </c>
      <c r="C117" s="127"/>
      <c r="D117" s="128"/>
      <c r="E117" s="129">
        <v>0.10381</v>
      </c>
      <c r="F117" s="130"/>
      <c r="G117" s="131">
        <v>5.4722E-2</v>
      </c>
      <c r="H117" s="130"/>
      <c r="I117" s="135"/>
      <c r="J117" s="132"/>
      <c r="K117" s="130"/>
      <c r="L117" s="133"/>
      <c r="M117" s="130" t="s">
        <v>128</v>
      </c>
      <c r="N117" s="135"/>
      <c r="O117" s="132"/>
      <c r="P117" s="130"/>
      <c r="Q117" s="133"/>
      <c r="R117" s="130"/>
      <c r="S117" s="135"/>
      <c r="T117" s="132"/>
      <c r="U117" s="130"/>
      <c r="V117" s="133"/>
      <c r="W117" s="134"/>
      <c r="X117" s="134"/>
      <c r="Y117" s="134"/>
      <c r="Z117" s="134"/>
      <c r="AA117" s="134"/>
      <c r="AB117" s="134"/>
    </row>
    <row r="118" spans="1:28">
      <c r="A118" s="125" t="s">
        <v>226</v>
      </c>
      <c r="B118" s="126">
        <v>189</v>
      </c>
      <c r="C118" s="127"/>
      <c r="D118" s="128"/>
      <c r="E118" s="129">
        <v>8.3109000000000002E-2</v>
      </c>
      <c r="F118" s="130"/>
      <c r="G118" s="131">
        <v>4.3809000000000001E-2</v>
      </c>
      <c r="H118" s="130"/>
      <c r="I118" s="135"/>
      <c r="J118" s="132"/>
      <c r="K118" s="130"/>
      <c r="L118" s="133"/>
      <c r="M118" s="130" t="s">
        <v>128</v>
      </c>
      <c r="N118" s="135"/>
      <c r="O118" s="132"/>
      <c r="P118" s="130"/>
      <c r="Q118" s="133"/>
      <c r="R118" s="130"/>
      <c r="S118" s="135"/>
      <c r="T118" s="132"/>
      <c r="U118" s="130"/>
      <c r="V118" s="133"/>
      <c r="W118" s="134"/>
      <c r="X118" s="134"/>
      <c r="Y118" s="134"/>
      <c r="Z118" s="134"/>
      <c r="AA118" s="134"/>
      <c r="AB118" s="134"/>
    </row>
    <row r="119" spans="1:28">
      <c r="A119" s="125" t="s">
        <v>227</v>
      </c>
      <c r="B119" s="126">
        <v>191</v>
      </c>
      <c r="C119" s="127"/>
      <c r="D119" s="128"/>
      <c r="E119" s="129">
        <v>3.9299000000000001E-2</v>
      </c>
      <c r="F119" s="130"/>
      <c r="G119" s="131">
        <v>2.0715999999999998E-2</v>
      </c>
      <c r="H119" s="130"/>
      <c r="I119" s="135"/>
      <c r="J119" s="132"/>
      <c r="K119" s="130"/>
      <c r="L119" s="133"/>
      <c r="M119" s="130" t="s">
        <v>128</v>
      </c>
      <c r="N119" s="135"/>
      <c r="O119" s="132">
        <v>4.8906869999999998</v>
      </c>
      <c r="P119" s="130"/>
      <c r="Q119" s="133">
        <v>0.337175</v>
      </c>
      <c r="R119" s="130"/>
      <c r="S119" s="135"/>
      <c r="T119" s="132"/>
      <c r="U119" s="130"/>
      <c r="V119" s="133"/>
      <c r="W119" s="134"/>
      <c r="X119" s="134"/>
      <c r="Y119" s="134"/>
      <c r="Z119" s="134"/>
      <c r="AA119" s="134"/>
      <c r="AB119" s="134"/>
    </row>
    <row r="120" spans="1:28">
      <c r="A120" s="125" t="s">
        <v>228</v>
      </c>
      <c r="B120" s="126">
        <v>192</v>
      </c>
      <c r="C120" s="127"/>
      <c r="D120" s="128"/>
      <c r="E120" s="129">
        <v>0.36181799999999997</v>
      </c>
      <c r="F120" s="130"/>
      <c r="G120" s="131">
        <v>0.19072600000000001</v>
      </c>
      <c r="H120" s="130"/>
      <c r="I120" s="135"/>
      <c r="J120" s="132"/>
      <c r="K120" s="130"/>
      <c r="L120" s="133"/>
      <c r="M120" s="130" t="s">
        <v>128</v>
      </c>
      <c r="N120" s="135"/>
      <c r="O120" s="132"/>
      <c r="P120" s="130"/>
      <c r="Q120" s="133"/>
      <c r="R120" s="130"/>
      <c r="S120" s="135"/>
      <c r="T120" s="132"/>
      <c r="U120" s="130"/>
      <c r="V120" s="133"/>
      <c r="W120" s="134"/>
      <c r="X120" s="134"/>
      <c r="Y120" s="134"/>
      <c r="Z120" s="134"/>
      <c r="AA120" s="134"/>
      <c r="AB120" s="134"/>
    </row>
    <row r="121" spans="1:28">
      <c r="A121" s="125" t="s">
        <v>229</v>
      </c>
      <c r="B121" s="126">
        <v>193</v>
      </c>
      <c r="C121" s="127"/>
      <c r="D121" s="128"/>
      <c r="E121" s="129">
        <v>0.102343</v>
      </c>
      <c r="F121" s="130"/>
      <c r="G121" s="131">
        <v>5.3948000000000003E-2</v>
      </c>
      <c r="H121" s="130"/>
      <c r="I121" s="135"/>
      <c r="J121" s="132"/>
      <c r="K121" s="130"/>
      <c r="L121" s="133"/>
      <c r="M121" s="130" t="s">
        <v>128</v>
      </c>
      <c r="N121" s="135"/>
      <c r="O121" s="132"/>
      <c r="P121" s="130"/>
      <c r="Q121" s="133"/>
      <c r="R121" s="130"/>
      <c r="S121" s="135"/>
      <c r="T121" s="132"/>
      <c r="U121" s="130"/>
      <c r="V121" s="133"/>
      <c r="W121" s="134"/>
      <c r="X121" s="134"/>
      <c r="Y121" s="134"/>
      <c r="Z121" s="134"/>
      <c r="AA121" s="134"/>
      <c r="AB121" s="134"/>
    </row>
    <row r="122" spans="1:28">
      <c r="A122" s="125" t="s">
        <v>230</v>
      </c>
      <c r="B122" s="126">
        <v>194</v>
      </c>
      <c r="C122" s="127">
        <v>490</v>
      </c>
      <c r="D122" s="128"/>
      <c r="E122" s="129"/>
      <c r="F122" s="130"/>
      <c r="G122" s="131" t="s">
        <v>2</v>
      </c>
      <c r="H122" s="130"/>
      <c r="I122" s="135"/>
      <c r="J122" s="132"/>
      <c r="K122" s="130"/>
      <c r="L122" s="133"/>
      <c r="M122" s="130" t="s">
        <v>128</v>
      </c>
      <c r="N122" s="135"/>
      <c r="O122" s="132"/>
      <c r="P122" s="130"/>
      <c r="Q122" s="133"/>
      <c r="R122" s="130"/>
      <c r="S122" s="135"/>
      <c r="T122" s="132"/>
      <c r="U122" s="130"/>
      <c r="V122" s="133"/>
      <c r="W122" s="134"/>
      <c r="X122" s="134"/>
      <c r="Y122" s="134"/>
      <c r="Z122" s="134"/>
      <c r="AA122" s="134"/>
      <c r="AB122" s="134"/>
    </row>
    <row r="123" spans="1:28">
      <c r="A123" s="125" t="s">
        <v>231</v>
      </c>
      <c r="B123" s="126">
        <v>195</v>
      </c>
      <c r="C123" s="127"/>
      <c r="D123" s="128"/>
      <c r="E123" s="129">
        <v>0.12384100000000001</v>
      </c>
      <c r="F123" s="130"/>
      <c r="G123" s="131">
        <v>6.5280000000000005E-2</v>
      </c>
      <c r="H123" s="130"/>
      <c r="I123" s="135"/>
      <c r="J123" s="132"/>
      <c r="K123" s="130"/>
      <c r="L123" s="133"/>
      <c r="M123" s="130" t="s">
        <v>128</v>
      </c>
      <c r="N123" s="135"/>
      <c r="O123" s="132"/>
      <c r="P123" s="130"/>
      <c r="Q123" s="133"/>
      <c r="R123" s="130"/>
      <c r="S123" s="135"/>
      <c r="T123" s="132"/>
      <c r="U123" s="130"/>
      <c r="V123" s="133"/>
      <c r="W123" s="134"/>
      <c r="X123" s="134"/>
      <c r="Y123" s="134"/>
      <c r="Z123" s="134"/>
      <c r="AA123" s="134"/>
      <c r="AB123" s="134"/>
    </row>
    <row r="124" spans="1:28">
      <c r="A124" s="125" t="s">
        <v>232</v>
      </c>
      <c r="B124" s="126">
        <v>196</v>
      </c>
      <c r="C124" s="127"/>
      <c r="D124" s="128"/>
      <c r="E124" s="129">
        <v>4.6999999999999997E-5</v>
      </c>
      <c r="F124" s="130"/>
      <c r="G124" s="131">
        <v>2.5000000000000001E-5</v>
      </c>
      <c r="H124" s="130"/>
      <c r="I124" s="135"/>
      <c r="J124" s="132"/>
      <c r="K124" s="130"/>
      <c r="L124" s="133"/>
      <c r="M124" s="130" t="s">
        <v>128</v>
      </c>
      <c r="N124" s="135"/>
      <c r="O124" s="132">
        <v>5.9040000000000004E-3</v>
      </c>
      <c r="P124" s="130"/>
      <c r="Q124" s="133">
        <v>4.0700000000000003E-4</v>
      </c>
      <c r="R124" s="130"/>
      <c r="S124" s="135"/>
      <c r="T124" s="132"/>
      <c r="U124" s="130"/>
      <c r="V124" s="133"/>
      <c r="W124" s="134"/>
      <c r="X124" s="134"/>
      <c r="Y124" s="134"/>
      <c r="Z124" s="134"/>
      <c r="AA124" s="134"/>
      <c r="AB124" s="134"/>
    </row>
    <row r="125" spans="1:28">
      <c r="A125" s="125" t="s">
        <v>233</v>
      </c>
      <c r="B125" s="126">
        <v>199</v>
      </c>
      <c r="C125" s="127"/>
      <c r="D125" s="128"/>
      <c r="E125" s="129">
        <v>1.2300000000000001E-4</v>
      </c>
      <c r="F125" s="130"/>
      <c r="G125" s="131">
        <v>6.4999999999999994E-5</v>
      </c>
      <c r="H125" s="130"/>
      <c r="I125" s="123"/>
      <c r="J125" s="132"/>
      <c r="K125" s="130"/>
      <c r="L125" s="133"/>
      <c r="M125" s="130" t="s">
        <v>128</v>
      </c>
      <c r="N125" s="123"/>
      <c r="O125" s="132"/>
      <c r="P125" s="130"/>
      <c r="Q125" s="133"/>
      <c r="R125" s="130"/>
      <c r="S125" s="123"/>
      <c r="T125" s="132"/>
      <c r="U125" s="130"/>
      <c r="V125" s="133"/>
      <c r="W125" s="134"/>
      <c r="X125" s="134"/>
      <c r="Y125" s="134"/>
      <c r="Z125" s="134"/>
      <c r="AA125" s="134"/>
      <c r="AB125" s="134"/>
    </row>
    <row r="126" spans="1:28">
      <c r="A126" s="125" t="s">
        <v>515</v>
      </c>
      <c r="B126" s="126">
        <v>201</v>
      </c>
      <c r="C126" s="127"/>
      <c r="D126" s="128"/>
      <c r="E126" s="129">
        <v>0.273619</v>
      </c>
      <c r="F126" s="130"/>
      <c r="G126" s="131">
        <v>0.144233</v>
      </c>
      <c r="H126" s="130"/>
      <c r="I126" s="135"/>
      <c r="J126" s="132">
        <v>34.051302</v>
      </c>
      <c r="K126" s="130"/>
      <c r="L126" s="133">
        <v>2.6157940000000002</v>
      </c>
      <c r="M126" s="130" t="s">
        <v>128</v>
      </c>
      <c r="N126" s="135"/>
      <c r="O126" s="132">
        <v>34.051302</v>
      </c>
      <c r="P126" s="130"/>
      <c r="Q126" s="133">
        <v>2.347575</v>
      </c>
      <c r="R126" s="130"/>
      <c r="S126" s="135"/>
      <c r="T126" s="132">
        <v>26.265131</v>
      </c>
      <c r="U126" s="130"/>
      <c r="V126" s="133">
        <v>6.4262249999999996</v>
      </c>
      <c r="W126" s="134"/>
      <c r="X126" s="134"/>
      <c r="Y126" s="134"/>
      <c r="Z126" s="134"/>
      <c r="AA126" s="134"/>
      <c r="AB126" s="134"/>
    </row>
    <row r="127" spans="1:28">
      <c r="A127" s="125" t="s">
        <v>572</v>
      </c>
      <c r="B127" s="126">
        <v>202</v>
      </c>
      <c r="C127" s="127"/>
      <c r="D127" s="128"/>
      <c r="E127" s="129">
        <v>0.20899699999999999</v>
      </c>
      <c r="F127" s="130"/>
      <c r="G127" s="131">
        <v>0.110169</v>
      </c>
      <c r="H127" s="130"/>
      <c r="I127" s="135"/>
      <c r="J127" s="132">
        <v>26.009264000000002</v>
      </c>
      <c r="K127" s="130"/>
      <c r="L127" s="133">
        <v>1.998011</v>
      </c>
      <c r="M127" s="130" t="s">
        <v>128</v>
      </c>
      <c r="N127" s="135"/>
      <c r="O127" s="132">
        <v>26.009264000000002</v>
      </c>
      <c r="P127" s="130"/>
      <c r="Q127" s="133">
        <v>1.7931379999999999</v>
      </c>
      <c r="R127" s="130"/>
      <c r="S127" s="135"/>
      <c r="T127" s="132"/>
      <c r="U127" s="130"/>
      <c r="V127" s="133"/>
      <c r="W127" s="134"/>
      <c r="X127" s="134"/>
      <c r="Y127" s="134"/>
      <c r="Z127" s="134"/>
      <c r="AA127" s="134"/>
      <c r="AB127" s="134"/>
    </row>
    <row r="128" spans="1:28">
      <c r="A128" s="125" t="s">
        <v>403</v>
      </c>
      <c r="B128" s="126">
        <v>203</v>
      </c>
      <c r="C128" s="127"/>
      <c r="D128" s="128"/>
      <c r="E128" s="129">
        <v>0.12828000000000001</v>
      </c>
      <c r="F128" s="130"/>
      <c r="G128" s="131">
        <v>6.762E-2</v>
      </c>
      <c r="H128" s="130"/>
      <c r="I128" s="135"/>
      <c r="J128" s="132">
        <v>15.964168000000001</v>
      </c>
      <c r="K128" s="130"/>
      <c r="L128" s="133">
        <v>1.2263550000000001</v>
      </c>
      <c r="M128" s="130" t="s">
        <v>128</v>
      </c>
      <c r="N128" s="135"/>
      <c r="O128" s="132">
        <v>15.964168000000001</v>
      </c>
      <c r="P128" s="130"/>
      <c r="Q128" s="133">
        <v>1.100606</v>
      </c>
      <c r="R128" s="130"/>
      <c r="S128" s="135"/>
      <c r="T128" s="132"/>
      <c r="U128" s="130"/>
      <c r="V128" s="133"/>
      <c r="W128" s="134"/>
      <c r="X128" s="134"/>
      <c r="Y128" s="134"/>
      <c r="Z128" s="134"/>
      <c r="AA128" s="134"/>
      <c r="AB128" s="134"/>
    </row>
    <row r="129" spans="1:28">
      <c r="A129" s="125" t="s">
        <v>234</v>
      </c>
      <c r="B129" s="126">
        <v>204</v>
      </c>
      <c r="C129" s="127">
        <v>490</v>
      </c>
      <c r="D129" s="128"/>
      <c r="E129" s="129"/>
      <c r="F129" s="130"/>
      <c r="G129" s="131" t="s">
        <v>2</v>
      </c>
      <c r="H129" s="130"/>
      <c r="I129" s="135"/>
      <c r="J129" s="132"/>
      <c r="K129" s="130"/>
      <c r="L129" s="133"/>
      <c r="M129" s="130" t="s">
        <v>128</v>
      </c>
      <c r="N129" s="135"/>
      <c r="O129" s="132"/>
      <c r="P129" s="130"/>
      <c r="Q129" s="133"/>
      <c r="R129" s="130"/>
      <c r="S129" s="135"/>
      <c r="T129" s="132"/>
      <c r="U129" s="130"/>
      <c r="V129" s="133"/>
      <c r="W129" s="134"/>
      <c r="X129" s="134"/>
      <c r="Y129" s="134"/>
      <c r="Z129" s="134"/>
      <c r="AA129" s="134"/>
      <c r="AB129" s="134"/>
    </row>
    <row r="130" spans="1:28">
      <c r="A130" s="125" t="s">
        <v>404</v>
      </c>
      <c r="B130" s="126">
        <v>205</v>
      </c>
      <c r="C130" s="127"/>
      <c r="D130" s="128"/>
      <c r="E130" s="129">
        <v>0.10469100000000001</v>
      </c>
      <c r="F130" s="130"/>
      <c r="G130" s="131">
        <v>5.5185999999999999E-2</v>
      </c>
      <c r="H130" s="130"/>
      <c r="I130" s="135"/>
      <c r="J130" s="132"/>
      <c r="K130" s="130"/>
      <c r="L130" s="133"/>
      <c r="M130" s="130" t="s">
        <v>128</v>
      </c>
      <c r="N130" s="135"/>
      <c r="O130" s="132">
        <v>13.028527</v>
      </c>
      <c r="P130" s="130"/>
      <c r="Q130" s="133">
        <v>0.89821700000000004</v>
      </c>
      <c r="R130" s="130"/>
      <c r="S130" s="135"/>
      <c r="T130" s="132"/>
      <c r="U130" s="130"/>
      <c r="V130" s="133"/>
      <c r="W130" s="134"/>
      <c r="X130" s="134"/>
      <c r="Y130" s="134"/>
      <c r="Z130" s="134"/>
      <c r="AA130" s="134"/>
      <c r="AB130" s="134"/>
    </row>
    <row r="131" spans="1:28">
      <c r="A131" s="125" t="s">
        <v>235</v>
      </c>
      <c r="B131" s="126">
        <v>209</v>
      </c>
      <c r="C131" s="127"/>
      <c r="D131" s="128"/>
      <c r="E131" s="129">
        <v>0.10981100000000001</v>
      </c>
      <c r="F131" s="130"/>
      <c r="G131" s="131">
        <v>5.7884999999999999E-2</v>
      </c>
      <c r="H131" s="130"/>
      <c r="I131" s="123"/>
      <c r="J131" s="132">
        <v>6.8328620000000004</v>
      </c>
      <c r="K131" s="130"/>
      <c r="L131" s="133">
        <v>0.524895</v>
      </c>
      <c r="M131" s="130" t="s">
        <v>130</v>
      </c>
      <c r="N131" s="123"/>
      <c r="O131" s="132">
        <v>13.665724000000001</v>
      </c>
      <c r="P131" s="130"/>
      <c r="Q131" s="133">
        <v>0.94214600000000004</v>
      </c>
      <c r="R131" s="130"/>
      <c r="S131" s="123"/>
      <c r="T131" s="132"/>
      <c r="U131" s="130"/>
      <c r="V131" s="133"/>
      <c r="W131" s="134"/>
      <c r="X131" s="134"/>
      <c r="Y131" s="134"/>
      <c r="Z131" s="134"/>
      <c r="AA131" s="134"/>
      <c r="AB131" s="134"/>
    </row>
    <row r="132" spans="1:28">
      <c r="A132" s="125" t="s">
        <v>236</v>
      </c>
      <c r="B132" s="126">
        <v>211</v>
      </c>
      <c r="C132" s="127"/>
      <c r="D132" s="128"/>
      <c r="E132" s="129">
        <v>8.8739999999999999E-3</v>
      </c>
      <c r="F132" s="130"/>
      <c r="G132" s="131">
        <v>4.6779999999999999E-3</v>
      </c>
      <c r="H132" s="130"/>
      <c r="I132" s="135"/>
      <c r="J132" s="132"/>
      <c r="K132" s="130"/>
      <c r="L132" s="133"/>
      <c r="M132" s="130" t="s">
        <v>128</v>
      </c>
      <c r="N132" s="135"/>
      <c r="O132" s="132"/>
      <c r="P132" s="130"/>
      <c r="Q132" s="133"/>
      <c r="R132" s="130"/>
      <c r="S132" s="135"/>
      <c r="T132" s="132"/>
      <c r="U132" s="130"/>
      <c r="V132" s="133"/>
      <c r="W132" s="134"/>
      <c r="X132" s="134"/>
      <c r="Y132" s="134"/>
      <c r="Z132" s="134"/>
      <c r="AA132" s="134"/>
      <c r="AB132" s="134"/>
    </row>
    <row r="133" spans="1:28">
      <c r="A133" s="125" t="s">
        <v>237</v>
      </c>
      <c r="B133" s="126">
        <v>212</v>
      </c>
      <c r="C133" s="127"/>
      <c r="D133" s="128"/>
      <c r="E133" s="129">
        <v>1.4427000000000001E-2</v>
      </c>
      <c r="F133" s="130"/>
      <c r="G133" s="131">
        <v>7.6049999999999998E-3</v>
      </c>
      <c r="H133" s="130"/>
      <c r="I133" s="135"/>
      <c r="J133" s="132"/>
      <c r="K133" s="130"/>
      <c r="L133" s="133"/>
      <c r="M133" s="130" t="s">
        <v>128</v>
      </c>
      <c r="N133" s="135"/>
      <c r="O133" s="132">
        <v>1.795393</v>
      </c>
      <c r="P133" s="130"/>
      <c r="Q133" s="133">
        <v>0.123779</v>
      </c>
      <c r="R133" s="130"/>
      <c r="S133" s="135"/>
      <c r="T133" s="132"/>
      <c r="U133" s="130"/>
      <c r="V133" s="133"/>
      <c r="W133" s="134"/>
      <c r="X133" s="134"/>
      <c r="Y133" s="134"/>
      <c r="Z133" s="134"/>
      <c r="AA133" s="134"/>
      <c r="AB133" s="134"/>
    </row>
    <row r="134" spans="1:28">
      <c r="A134" s="125" t="s">
        <v>374</v>
      </c>
      <c r="B134" s="126">
        <v>213</v>
      </c>
      <c r="C134" s="127"/>
      <c r="D134" s="128"/>
      <c r="E134" s="129">
        <v>0.29206799999999999</v>
      </c>
      <c r="F134" s="130"/>
      <c r="G134" s="131">
        <v>0.15395800000000001</v>
      </c>
      <c r="H134" s="130"/>
      <c r="I134" s="135"/>
      <c r="J134" s="132">
        <v>36.347147</v>
      </c>
      <c r="K134" s="130"/>
      <c r="L134" s="133">
        <v>2.7921589999999998</v>
      </c>
      <c r="M134" s="130" t="s">
        <v>128</v>
      </c>
      <c r="N134" s="135"/>
      <c r="O134" s="132">
        <v>36.347147</v>
      </c>
      <c r="P134" s="130"/>
      <c r="Q134" s="133">
        <v>2.5058560000000001</v>
      </c>
      <c r="R134" s="130"/>
      <c r="S134" s="135"/>
      <c r="T134" s="132"/>
      <c r="U134" s="130"/>
      <c r="V134" s="133"/>
      <c r="W134" s="134"/>
      <c r="X134" s="134"/>
      <c r="Y134" s="134"/>
      <c r="Z134" s="134"/>
      <c r="AA134" s="134"/>
      <c r="AB134" s="134"/>
    </row>
    <row r="135" spans="1:28">
      <c r="A135" s="125" t="s">
        <v>238</v>
      </c>
      <c r="B135" s="126">
        <v>214</v>
      </c>
      <c r="C135" s="127"/>
      <c r="D135" s="128"/>
      <c r="E135" s="129">
        <v>2.97E-3</v>
      </c>
      <c r="F135" s="130"/>
      <c r="G135" s="131">
        <v>1.5659999999999999E-3</v>
      </c>
      <c r="H135" s="130"/>
      <c r="I135" s="135"/>
      <c r="J135" s="132"/>
      <c r="K135" s="130"/>
      <c r="L135" s="133"/>
      <c r="M135" s="130" t="s">
        <v>128</v>
      </c>
      <c r="N135" s="135"/>
      <c r="O135" s="132">
        <v>0.369612</v>
      </c>
      <c r="P135" s="130"/>
      <c r="Q135" s="133">
        <v>2.5482000000000001E-2</v>
      </c>
      <c r="R135" s="130"/>
      <c r="S135" s="135"/>
      <c r="T135" s="132"/>
      <c r="U135" s="130"/>
      <c r="V135" s="133"/>
      <c r="W135" s="134"/>
      <c r="X135" s="134"/>
      <c r="Y135" s="134"/>
      <c r="Z135" s="134"/>
      <c r="AA135" s="134"/>
      <c r="AB135" s="134"/>
    </row>
    <row r="136" spans="1:28">
      <c r="A136" s="125" t="s">
        <v>405</v>
      </c>
      <c r="B136" s="126">
        <v>215</v>
      </c>
      <c r="C136" s="127"/>
      <c r="D136" s="128"/>
      <c r="E136" s="129">
        <v>0.123625</v>
      </c>
      <c r="F136" s="130"/>
      <c r="G136" s="131">
        <v>6.5167000000000003E-2</v>
      </c>
      <c r="H136" s="130"/>
      <c r="I136" s="135"/>
      <c r="J136" s="132">
        <v>15.384833</v>
      </c>
      <c r="K136" s="130"/>
      <c r="L136" s="133">
        <v>1.181851</v>
      </c>
      <c r="M136" s="130" t="s">
        <v>128</v>
      </c>
      <c r="N136" s="135"/>
      <c r="O136" s="132">
        <v>15.384833</v>
      </c>
      <c r="P136" s="130"/>
      <c r="Q136" s="133">
        <v>1.0606660000000001</v>
      </c>
      <c r="R136" s="130"/>
      <c r="S136" s="135"/>
      <c r="T136" s="132"/>
      <c r="U136" s="130"/>
      <c r="V136" s="133"/>
      <c r="W136" s="134"/>
      <c r="X136" s="134"/>
      <c r="Y136" s="134"/>
      <c r="Z136" s="134"/>
      <c r="AA136" s="134"/>
      <c r="AB136" s="134"/>
    </row>
    <row r="137" spans="1:28">
      <c r="A137" s="125" t="s">
        <v>516</v>
      </c>
      <c r="B137" s="126">
        <v>216</v>
      </c>
      <c r="C137" s="127"/>
      <c r="D137" s="128"/>
      <c r="E137" s="129">
        <v>6.5498000000000001E-2</v>
      </c>
      <c r="F137" s="130"/>
      <c r="G137" s="131">
        <v>3.4526000000000001E-2</v>
      </c>
      <c r="H137" s="130"/>
      <c r="I137" s="135"/>
      <c r="J137" s="132">
        <v>8.1510660000000001</v>
      </c>
      <c r="K137" s="130"/>
      <c r="L137" s="133">
        <v>0.62615799999999999</v>
      </c>
      <c r="M137" s="130" t="s">
        <v>128</v>
      </c>
      <c r="N137" s="135"/>
      <c r="O137" s="132">
        <v>8.1510660000000001</v>
      </c>
      <c r="P137" s="130"/>
      <c r="Q137" s="133">
        <v>0.56195300000000004</v>
      </c>
      <c r="R137" s="130"/>
      <c r="S137" s="135"/>
      <c r="T137" s="132"/>
      <c r="U137" s="130"/>
      <c r="V137" s="133"/>
      <c r="W137" s="134"/>
      <c r="X137" s="134"/>
      <c r="Y137" s="134"/>
      <c r="Z137" s="134"/>
      <c r="AA137" s="134"/>
      <c r="AB137" s="134"/>
    </row>
    <row r="138" spans="1:28">
      <c r="A138" s="125" t="s">
        <v>517</v>
      </c>
      <c r="B138" s="126">
        <v>217</v>
      </c>
      <c r="C138" s="127"/>
      <c r="D138" s="128"/>
      <c r="E138" s="129">
        <v>4.4409999999999996E-3</v>
      </c>
      <c r="F138" s="130"/>
      <c r="G138" s="131">
        <v>2.3410000000000002E-3</v>
      </c>
      <c r="H138" s="130"/>
      <c r="I138" s="123"/>
      <c r="J138" s="132">
        <v>0.552647</v>
      </c>
      <c r="K138" s="130"/>
      <c r="L138" s="133">
        <v>4.2453999999999999E-2</v>
      </c>
      <c r="M138" s="130" t="s">
        <v>128</v>
      </c>
      <c r="N138" s="123"/>
      <c r="O138" s="132">
        <v>0.552647</v>
      </c>
      <c r="P138" s="130"/>
      <c r="Q138" s="133">
        <v>3.8101000000000003E-2</v>
      </c>
      <c r="R138" s="130"/>
      <c r="S138" s="123"/>
      <c r="T138" s="132"/>
      <c r="U138" s="130"/>
      <c r="V138" s="133"/>
      <c r="W138" s="134"/>
      <c r="X138" s="134"/>
      <c r="Y138" s="134"/>
      <c r="Z138" s="134"/>
      <c r="AA138" s="134"/>
      <c r="AB138" s="134"/>
    </row>
    <row r="139" spans="1:28">
      <c r="A139" s="125" t="s">
        <v>518</v>
      </c>
      <c r="B139" s="126">
        <v>220</v>
      </c>
      <c r="C139" s="127"/>
      <c r="D139" s="128"/>
      <c r="E139" s="129">
        <v>3.4112999999999997E-2</v>
      </c>
      <c r="F139" s="130"/>
      <c r="G139" s="131">
        <v>1.7982000000000001E-2</v>
      </c>
      <c r="H139" s="130"/>
      <c r="I139" s="135"/>
      <c r="J139" s="132">
        <v>4.2452240000000003</v>
      </c>
      <c r="K139" s="130"/>
      <c r="L139" s="133">
        <v>0.32611499999999999</v>
      </c>
      <c r="M139" s="130" t="s">
        <v>128</v>
      </c>
      <c r="N139" s="135"/>
      <c r="O139" s="132">
        <v>4.2452240000000003</v>
      </c>
      <c r="P139" s="130"/>
      <c r="Q139" s="133">
        <v>0.29267500000000002</v>
      </c>
      <c r="R139" s="130"/>
      <c r="S139" s="135"/>
      <c r="T139" s="132"/>
      <c r="U139" s="130"/>
      <c r="V139" s="133"/>
      <c r="W139" s="134"/>
      <c r="X139" s="134"/>
      <c r="Y139" s="134"/>
      <c r="Z139" s="134"/>
      <c r="AA139" s="134"/>
      <c r="AB139" s="134"/>
    </row>
    <row r="140" spans="1:28">
      <c r="A140" s="125" t="s">
        <v>654</v>
      </c>
      <c r="B140" s="126">
        <v>221</v>
      </c>
      <c r="C140" s="127">
        <v>234</v>
      </c>
      <c r="D140" s="128"/>
      <c r="E140" s="129"/>
      <c r="F140" s="130"/>
      <c r="G140" s="131" t="s">
        <v>2</v>
      </c>
      <c r="H140" s="130"/>
      <c r="I140" s="135"/>
      <c r="J140" s="132"/>
      <c r="K140" s="130"/>
      <c r="L140" s="133"/>
      <c r="M140" s="130" t="s">
        <v>128</v>
      </c>
      <c r="N140" s="135"/>
      <c r="O140" s="132"/>
      <c r="P140" s="130"/>
      <c r="Q140" s="133"/>
      <c r="R140" s="130"/>
      <c r="S140" s="135"/>
      <c r="T140" s="132"/>
      <c r="U140" s="130"/>
      <c r="V140" s="133"/>
      <c r="W140" s="134"/>
      <c r="X140" s="134"/>
      <c r="Y140" s="134"/>
      <c r="Z140" s="134"/>
      <c r="AA140" s="134"/>
      <c r="AB140" s="134"/>
    </row>
    <row r="141" spans="1:28">
      <c r="A141" s="125" t="s">
        <v>438</v>
      </c>
      <c r="B141" s="126">
        <v>222</v>
      </c>
      <c r="C141" s="127"/>
      <c r="D141" s="128"/>
      <c r="E141" s="129">
        <v>0.110428</v>
      </c>
      <c r="F141" s="130"/>
      <c r="G141" s="131">
        <v>5.8209999999999998E-2</v>
      </c>
      <c r="H141" s="130"/>
      <c r="I141" s="135"/>
      <c r="J141" s="132">
        <v>13.742481</v>
      </c>
      <c r="K141" s="130"/>
      <c r="L141" s="133">
        <v>1.055687</v>
      </c>
      <c r="M141" s="130" t="s">
        <v>128</v>
      </c>
      <c r="N141" s="135"/>
      <c r="O141" s="132">
        <v>13.742481</v>
      </c>
      <c r="P141" s="130"/>
      <c r="Q141" s="133">
        <v>0.947438</v>
      </c>
      <c r="R141" s="130"/>
      <c r="S141" s="135"/>
      <c r="T141" s="132"/>
      <c r="U141" s="130"/>
      <c r="V141" s="133"/>
      <c r="W141" s="134"/>
      <c r="X141" s="134"/>
      <c r="Y141" s="134"/>
      <c r="Z141" s="134"/>
      <c r="AA141" s="134"/>
      <c r="AB141" s="134"/>
    </row>
    <row r="142" spans="1:28">
      <c r="A142" s="125" t="s">
        <v>519</v>
      </c>
      <c r="B142" s="126">
        <v>223</v>
      </c>
      <c r="C142" s="127"/>
      <c r="D142" s="128"/>
      <c r="E142" s="129">
        <v>5.5271000000000001E-2</v>
      </c>
      <c r="F142" s="130"/>
      <c r="G142" s="131">
        <v>2.9135000000000001E-2</v>
      </c>
      <c r="H142" s="130"/>
      <c r="I142" s="123"/>
      <c r="J142" s="132">
        <v>6.8783260000000004</v>
      </c>
      <c r="K142" s="130"/>
      <c r="L142" s="133">
        <v>0.52838799999999997</v>
      </c>
      <c r="M142" s="130" t="s">
        <v>128</v>
      </c>
      <c r="N142" s="123"/>
      <c r="O142" s="132">
        <v>6.8783260000000004</v>
      </c>
      <c r="P142" s="130"/>
      <c r="Q142" s="133">
        <v>0.47420800000000002</v>
      </c>
      <c r="R142" s="130"/>
      <c r="S142" s="123"/>
      <c r="T142" s="132"/>
      <c r="U142" s="130"/>
      <c r="V142" s="133"/>
      <c r="W142" s="134"/>
      <c r="X142" s="134"/>
      <c r="Y142" s="134"/>
      <c r="Z142" s="134"/>
      <c r="AA142" s="134"/>
      <c r="AB142" s="134"/>
    </row>
    <row r="143" spans="1:28">
      <c r="A143" s="125" t="s">
        <v>520</v>
      </c>
      <c r="B143" s="126">
        <v>225</v>
      </c>
      <c r="C143" s="127"/>
      <c r="D143" s="128"/>
      <c r="E143" s="129">
        <v>0.117169</v>
      </c>
      <c r="F143" s="130"/>
      <c r="G143" s="131">
        <v>6.1762999999999998E-2</v>
      </c>
      <c r="H143" s="130"/>
      <c r="I143" s="135"/>
      <c r="J143" s="132">
        <v>14.58137</v>
      </c>
      <c r="K143" s="130"/>
      <c r="L143" s="133">
        <v>1.1201289999999999</v>
      </c>
      <c r="M143" s="130" t="s">
        <v>128</v>
      </c>
      <c r="N143" s="135"/>
      <c r="O143" s="132">
        <v>14.58137</v>
      </c>
      <c r="P143" s="130"/>
      <c r="Q143" s="133">
        <v>1.0052730000000001</v>
      </c>
      <c r="R143" s="130"/>
      <c r="S143" s="135"/>
      <c r="T143" s="132"/>
      <c r="U143" s="130"/>
      <c r="V143" s="133"/>
      <c r="W143" s="134"/>
      <c r="X143" s="134"/>
      <c r="Y143" s="134"/>
      <c r="Z143" s="134"/>
      <c r="AA143" s="134"/>
      <c r="AB143" s="134"/>
    </row>
    <row r="144" spans="1:28">
      <c r="A144" s="125" t="s">
        <v>573</v>
      </c>
      <c r="B144" s="126">
        <v>226</v>
      </c>
      <c r="C144" s="127"/>
      <c r="D144" s="128"/>
      <c r="E144" s="129">
        <v>3.8560000000000001E-3</v>
      </c>
      <c r="F144" s="130"/>
      <c r="G144" s="131">
        <v>2.0330000000000001E-3</v>
      </c>
      <c r="H144" s="130"/>
      <c r="I144" s="135"/>
      <c r="J144" s="132">
        <v>0.47990500000000003</v>
      </c>
      <c r="K144" s="130"/>
      <c r="L144" s="133">
        <v>3.6866000000000003E-2</v>
      </c>
      <c r="M144" s="130" t="s">
        <v>128</v>
      </c>
      <c r="N144" s="135"/>
      <c r="O144" s="132">
        <v>0.47990500000000003</v>
      </c>
      <c r="P144" s="130"/>
      <c r="Q144" s="133">
        <v>3.3085999999999997E-2</v>
      </c>
      <c r="R144" s="130"/>
      <c r="S144" s="135"/>
      <c r="T144" s="132"/>
      <c r="U144" s="130"/>
      <c r="V144" s="133"/>
      <c r="W144" s="134"/>
      <c r="X144" s="134"/>
      <c r="Y144" s="134"/>
      <c r="Z144" s="134"/>
      <c r="AA144" s="134"/>
      <c r="AB144" s="134"/>
    </row>
    <row r="145" spans="1:28">
      <c r="A145" s="125" t="s">
        <v>239</v>
      </c>
      <c r="B145" s="126">
        <v>227</v>
      </c>
      <c r="C145" s="127"/>
      <c r="D145" s="128"/>
      <c r="E145" s="129">
        <v>9.6839999999999999E-3</v>
      </c>
      <c r="F145" s="130"/>
      <c r="G145" s="131">
        <v>5.1050000000000002E-3</v>
      </c>
      <c r="H145" s="130"/>
      <c r="I145" s="135"/>
      <c r="J145" s="132"/>
      <c r="K145" s="130"/>
      <c r="L145" s="133"/>
      <c r="M145" s="130" t="s">
        <v>128</v>
      </c>
      <c r="N145" s="135"/>
      <c r="O145" s="132">
        <v>1.205195</v>
      </c>
      <c r="P145" s="130"/>
      <c r="Q145" s="133">
        <v>8.3088999999999996E-2</v>
      </c>
      <c r="R145" s="130"/>
      <c r="S145" s="135"/>
      <c r="T145" s="132"/>
      <c r="U145" s="130"/>
      <c r="V145" s="133"/>
      <c r="W145" s="134"/>
      <c r="X145" s="134"/>
      <c r="Y145" s="134"/>
      <c r="Z145" s="134"/>
      <c r="AA145" s="134"/>
      <c r="AB145" s="134"/>
    </row>
    <row r="146" spans="1:28">
      <c r="A146" s="125" t="s">
        <v>521</v>
      </c>
      <c r="B146" s="126">
        <v>228</v>
      </c>
      <c r="C146" s="127"/>
      <c r="D146" s="128"/>
      <c r="E146" s="129">
        <v>7.9020999999999994E-2</v>
      </c>
      <c r="F146" s="130"/>
      <c r="G146" s="131">
        <v>4.1653999999999997E-2</v>
      </c>
      <c r="H146" s="130"/>
      <c r="I146" s="135"/>
      <c r="J146" s="132">
        <v>9.8340409999999991</v>
      </c>
      <c r="K146" s="130"/>
      <c r="L146" s="133">
        <v>0.75544299999999998</v>
      </c>
      <c r="M146" s="130" t="s">
        <v>128</v>
      </c>
      <c r="N146" s="135"/>
      <c r="O146" s="132">
        <v>9.8340409999999991</v>
      </c>
      <c r="P146" s="130"/>
      <c r="Q146" s="133">
        <v>0.67798099999999994</v>
      </c>
      <c r="R146" s="130"/>
      <c r="S146" s="135"/>
      <c r="T146" s="132"/>
      <c r="U146" s="130"/>
      <c r="V146" s="133"/>
      <c r="W146" s="134"/>
      <c r="X146" s="134"/>
      <c r="Y146" s="134"/>
      <c r="Z146" s="134"/>
      <c r="AA146" s="134"/>
      <c r="AB146" s="134"/>
    </row>
    <row r="147" spans="1:28">
      <c r="A147" s="125" t="s">
        <v>406</v>
      </c>
      <c r="B147" s="126">
        <v>229</v>
      </c>
      <c r="C147" s="127"/>
      <c r="D147" s="128"/>
      <c r="E147" s="129">
        <v>0.101358</v>
      </c>
      <c r="F147" s="130"/>
      <c r="G147" s="131">
        <v>5.3428999999999997E-2</v>
      </c>
      <c r="H147" s="130"/>
      <c r="I147" s="123"/>
      <c r="J147" s="132">
        <v>12.613806</v>
      </c>
      <c r="K147" s="130"/>
      <c r="L147" s="133">
        <v>0.96898300000000004</v>
      </c>
      <c r="M147" s="130" t="s">
        <v>128</v>
      </c>
      <c r="N147" s="123"/>
      <c r="O147" s="132">
        <v>12.613806</v>
      </c>
      <c r="P147" s="130"/>
      <c r="Q147" s="133">
        <v>0.86962499999999998</v>
      </c>
      <c r="R147" s="130"/>
      <c r="S147" s="123"/>
      <c r="T147" s="132"/>
      <c r="U147" s="130"/>
      <c r="V147" s="133"/>
      <c r="W147" s="134"/>
      <c r="X147" s="134"/>
      <c r="Y147" s="134"/>
      <c r="Z147" s="134"/>
      <c r="AA147" s="134"/>
      <c r="AB147" s="134"/>
    </row>
    <row r="148" spans="1:28">
      <c r="A148" s="125" t="s">
        <v>240</v>
      </c>
      <c r="B148" s="126">
        <v>232</v>
      </c>
      <c r="C148" s="127"/>
      <c r="D148" s="128"/>
      <c r="E148" s="129">
        <v>1.5004E-2</v>
      </c>
      <c r="F148" s="130"/>
      <c r="G148" s="131">
        <v>7.9089999999999994E-3</v>
      </c>
      <c r="H148" s="130"/>
      <c r="I148" s="135"/>
      <c r="J148" s="132"/>
      <c r="K148" s="130"/>
      <c r="L148" s="133"/>
      <c r="M148" s="130" t="s">
        <v>128</v>
      </c>
      <c r="N148" s="135"/>
      <c r="O148" s="132">
        <v>1.8671899999999999</v>
      </c>
      <c r="P148" s="130"/>
      <c r="Q148" s="133">
        <v>0.12872800000000001</v>
      </c>
      <c r="R148" s="130"/>
      <c r="S148" s="135"/>
      <c r="T148" s="132"/>
      <c r="U148" s="130"/>
      <c r="V148" s="133"/>
      <c r="W148" s="138"/>
      <c r="X148" s="134"/>
      <c r="Y148" s="134"/>
      <c r="Z148" s="134"/>
      <c r="AA148" s="134"/>
      <c r="AB148" s="134"/>
    </row>
    <row r="149" spans="1:28">
      <c r="A149" s="125" t="s">
        <v>522</v>
      </c>
      <c r="B149" s="126">
        <v>234</v>
      </c>
      <c r="C149" s="127"/>
      <c r="D149" s="128"/>
      <c r="E149" s="129">
        <v>9.6226999999999993E-2</v>
      </c>
      <c r="F149" s="130"/>
      <c r="G149" s="131">
        <v>5.0723999999999998E-2</v>
      </c>
      <c r="H149" s="130"/>
      <c r="I149" s="135"/>
      <c r="J149" s="132">
        <v>11.975192</v>
      </c>
      <c r="K149" s="130"/>
      <c r="L149" s="133">
        <v>0.91992499999999999</v>
      </c>
      <c r="M149" s="130" t="s">
        <v>128</v>
      </c>
      <c r="N149" s="135"/>
      <c r="O149" s="132">
        <v>11.975192</v>
      </c>
      <c r="P149" s="130"/>
      <c r="Q149" s="133">
        <v>0.82559700000000003</v>
      </c>
      <c r="R149" s="130"/>
      <c r="S149" s="135"/>
      <c r="T149" s="132"/>
      <c r="U149" s="130"/>
      <c r="V149" s="133"/>
      <c r="W149" s="134"/>
      <c r="X149" s="134"/>
      <c r="Y149" s="134"/>
      <c r="Z149" s="134"/>
      <c r="AA149" s="134"/>
      <c r="AB149" s="134"/>
    </row>
    <row r="150" spans="1:28">
      <c r="A150" s="125" t="s">
        <v>606</v>
      </c>
      <c r="B150" s="126">
        <v>235</v>
      </c>
      <c r="C150" s="127"/>
      <c r="D150" s="128"/>
      <c r="E150" s="129">
        <v>6.3423999999999994E-2</v>
      </c>
      <c r="F150" s="130"/>
      <c r="G150" s="131">
        <v>3.3432999999999997E-2</v>
      </c>
      <c r="H150" s="130"/>
      <c r="I150" s="135"/>
      <c r="J150" s="132">
        <v>7.8929280000000004</v>
      </c>
      <c r="K150" s="130"/>
      <c r="L150" s="133">
        <v>0.60632900000000001</v>
      </c>
      <c r="M150" s="130" t="s">
        <v>128</v>
      </c>
      <c r="N150" s="135"/>
      <c r="O150" s="132">
        <v>7.8929280000000004</v>
      </c>
      <c r="P150" s="130"/>
      <c r="Q150" s="133">
        <v>0.544157</v>
      </c>
      <c r="R150" s="130"/>
      <c r="S150" s="135"/>
      <c r="T150" s="132"/>
      <c r="U150" s="130"/>
      <c r="V150" s="133"/>
      <c r="W150" s="134"/>
      <c r="X150" s="134"/>
      <c r="Y150" s="134"/>
      <c r="Z150" s="134"/>
      <c r="AA150" s="134"/>
      <c r="AB150" s="134"/>
    </row>
    <row r="151" spans="1:28">
      <c r="A151" s="125" t="s">
        <v>523</v>
      </c>
      <c r="B151" s="126">
        <v>236</v>
      </c>
      <c r="C151" s="127"/>
      <c r="D151" s="128"/>
      <c r="E151" s="129">
        <v>3.3688999999999997E-2</v>
      </c>
      <c r="F151" s="130"/>
      <c r="G151" s="131">
        <v>1.7759E-2</v>
      </c>
      <c r="H151" s="130"/>
      <c r="I151" s="135"/>
      <c r="J151" s="132">
        <v>4.1925569999999999</v>
      </c>
      <c r="K151" s="130"/>
      <c r="L151" s="133">
        <v>0.32206899999999999</v>
      </c>
      <c r="M151" s="130" t="s">
        <v>128</v>
      </c>
      <c r="N151" s="135"/>
      <c r="O151" s="132">
        <v>4.1925569999999999</v>
      </c>
      <c r="P151" s="130"/>
      <c r="Q151" s="133">
        <v>0.289045</v>
      </c>
      <c r="R151" s="130"/>
      <c r="S151" s="135"/>
      <c r="T151" s="132"/>
      <c r="U151" s="130"/>
      <c r="V151" s="133"/>
      <c r="W151" s="134"/>
      <c r="X151" s="134"/>
      <c r="Y151" s="134"/>
      <c r="Z151" s="134"/>
      <c r="AA151" s="134"/>
      <c r="AB151" s="134"/>
    </row>
    <row r="152" spans="1:28">
      <c r="A152" s="125" t="s">
        <v>615</v>
      </c>
      <c r="B152" s="126">
        <v>239</v>
      </c>
      <c r="C152" s="127"/>
      <c r="D152" s="128"/>
      <c r="E152" s="129">
        <v>0.16505700000000001</v>
      </c>
      <c r="F152" s="130"/>
      <c r="G152" s="131">
        <v>8.7007000000000001E-2</v>
      </c>
      <c r="H152" s="130"/>
      <c r="I152" s="135"/>
      <c r="J152" s="132">
        <v>20.540980000000001</v>
      </c>
      <c r="K152" s="130"/>
      <c r="L152" s="133">
        <v>1.577942</v>
      </c>
      <c r="M152" s="130" t="s">
        <v>128</v>
      </c>
      <c r="N152" s="135"/>
      <c r="O152" s="132">
        <v>20.540980000000001</v>
      </c>
      <c r="P152" s="130"/>
      <c r="Q152" s="133">
        <v>1.416142</v>
      </c>
      <c r="R152" s="130"/>
      <c r="S152" s="135"/>
      <c r="T152" s="132"/>
      <c r="U152" s="130"/>
      <c r="V152" s="133"/>
      <c r="W152" s="134"/>
      <c r="X152" s="134"/>
      <c r="Y152" s="134"/>
      <c r="Z152" s="134"/>
      <c r="AA152" s="134"/>
      <c r="AB152" s="134"/>
    </row>
    <row r="153" spans="1:28">
      <c r="A153" s="125" t="s">
        <v>524</v>
      </c>
      <c r="B153" s="126">
        <v>240</v>
      </c>
      <c r="C153" s="127"/>
      <c r="D153" s="128"/>
      <c r="E153" s="129">
        <v>8.6101999999999998E-2</v>
      </c>
      <c r="F153" s="130"/>
      <c r="G153" s="131">
        <v>4.5386999999999997E-2</v>
      </c>
      <c r="H153" s="130"/>
      <c r="I153" s="135"/>
      <c r="J153" s="132">
        <v>10.715204999999999</v>
      </c>
      <c r="K153" s="130"/>
      <c r="L153" s="133">
        <v>0.82313400000000003</v>
      </c>
      <c r="M153" s="130" t="s">
        <v>128</v>
      </c>
      <c r="N153" s="135"/>
      <c r="O153" s="132">
        <v>10.715204999999999</v>
      </c>
      <c r="P153" s="130"/>
      <c r="Q153" s="133">
        <v>0.73873100000000003</v>
      </c>
      <c r="R153" s="130"/>
      <c r="S153" s="135"/>
      <c r="T153" s="132"/>
      <c r="U153" s="130"/>
      <c r="V153" s="133"/>
      <c r="W153" s="134"/>
      <c r="X153" s="134"/>
      <c r="Y153" s="134"/>
      <c r="Z153" s="134"/>
      <c r="AA153" s="134"/>
      <c r="AB153" s="134"/>
    </row>
    <row r="154" spans="1:28">
      <c r="A154" s="125" t="s">
        <v>525</v>
      </c>
      <c r="B154" s="126">
        <v>244</v>
      </c>
      <c r="C154" s="127"/>
      <c r="D154" s="128"/>
      <c r="E154" s="129">
        <v>2.1523E-2</v>
      </c>
      <c r="F154" s="130"/>
      <c r="G154" s="131">
        <v>1.1344999999999999E-2</v>
      </c>
      <c r="H154" s="130"/>
      <c r="I154" s="135"/>
      <c r="J154" s="132">
        <v>2.6784469999999998</v>
      </c>
      <c r="K154" s="130"/>
      <c r="L154" s="133">
        <v>0.20575599999999999</v>
      </c>
      <c r="M154" s="130" t="s">
        <v>128</v>
      </c>
      <c r="N154" s="135"/>
      <c r="O154" s="132">
        <v>2.6784469999999998</v>
      </c>
      <c r="P154" s="130"/>
      <c r="Q154" s="133">
        <v>0.18465799999999999</v>
      </c>
      <c r="R154" s="130"/>
      <c r="S154" s="135"/>
      <c r="T154" s="132"/>
      <c r="U154" s="130"/>
      <c r="V154" s="133"/>
      <c r="W154" s="134"/>
      <c r="X154" s="134"/>
      <c r="Y154" s="134"/>
      <c r="Z154" s="134"/>
      <c r="AA154" s="134"/>
      <c r="AB154" s="134"/>
    </row>
    <row r="155" spans="1:28">
      <c r="A155" s="125" t="s">
        <v>526</v>
      </c>
      <c r="B155" s="126">
        <v>248</v>
      </c>
      <c r="C155" s="127"/>
      <c r="D155" s="128"/>
      <c r="E155" s="129">
        <v>5.6772000000000003E-2</v>
      </c>
      <c r="F155" s="130"/>
      <c r="G155" s="131">
        <v>2.9926000000000001E-2</v>
      </c>
      <c r="H155" s="130"/>
      <c r="I155" s="135"/>
      <c r="J155" s="132">
        <v>7.0651390000000003</v>
      </c>
      <c r="K155" s="130"/>
      <c r="L155" s="133">
        <v>0.54273800000000005</v>
      </c>
      <c r="M155" s="130" t="s">
        <v>128</v>
      </c>
      <c r="N155" s="135"/>
      <c r="O155" s="132">
        <v>7.0651390000000003</v>
      </c>
      <c r="P155" s="130"/>
      <c r="Q155" s="133">
        <v>0.48708699999999999</v>
      </c>
      <c r="R155" s="130"/>
      <c r="S155" s="135"/>
      <c r="T155" s="132"/>
      <c r="U155" s="130"/>
      <c r="V155" s="133"/>
      <c r="W155" s="134"/>
      <c r="X155" s="134"/>
      <c r="Y155" s="134"/>
      <c r="Z155" s="134"/>
      <c r="AA155" s="134"/>
      <c r="AB155" s="134"/>
    </row>
    <row r="156" spans="1:28">
      <c r="A156" s="125" t="s">
        <v>407</v>
      </c>
      <c r="B156" s="126">
        <v>249</v>
      </c>
      <c r="C156" s="127"/>
      <c r="D156" s="128"/>
      <c r="E156" s="129">
        <v>4.2311000000000001E-2</v>
      </c>
      <c r="F156" s="130"/>
      <c r="G156" s="131">
        <v>2.2303E-2</v>
      </c>
      <c r="H156" s="130"/>
      <c r="I156" s="135"/>
      <c r="J156" s="132">
        <v>5.2654949999999996</v>
      </c>
      <c r="K156" s="130"/>
      <c r="L156" s="133">
        <v>0.40449099999999999</v>
      </c>
      <c r="M156" s="130" t="s">
        <v>128</v>
      </c>
      <c r="N156" s="135"/>
      <c r="O156" s="132">
        <v>5.2654949999999996</v>
      </c>
      <c r="P156" s="130"/>
      <c r="Q156" s="133">
        <v>0.36301499999999998</v>
      </c>
      <c r="R156" s="130"/>
      <c r="S156" s="135"/>
      <c r="T156" s="132"/>
      <c r="U156" s="130"/>
      <c r="V156" s="133"/>
      <c r="W156" s="134"/>
      <c r="X156" s="134"/>
      <c r="Y156" s="134"/>
      <c r="Z156" s="134"/>
      <c r="AA156" s="134"/>
      <c r="AB156" s="134"/>
    </row>
    <row r="157" spans="1:28">
      <c r="A157" s="125" t="s">
        <v>241</v>
      </c>
      <c r="B157" s="126">
        <v>250</v>
      </c>
      <c r="C157" s="127"/>
      <c r="D157" s="128"/>
      <c r="E157" s="129">
        <v>4.8261999999999999E-2</v>
      </c>
      <c r="F157" s="130"/>
      <c r="G157" s="131">
        <v>2.5440000000000001E-2</v>
      </c>
      <c r="H157" s="130"/>
      <c r="I157" s="135"/>
      <c r="J157" s="132"/>
      <c r="K157" s="130"/>
      <c r="L157" s="133"/>
      <c r="M157" s="130" t="s">
        <v>128</v>
      </c>
      <c r="N157" s="135"/>
      <c r="O157" s="132">
        <v>6.0061359999999997</v>
      </c>
      <c r="P157" s="130"/>
      <c r="Q157" s="133">
        <v>0.41407699999999997</v>
      </c>
      <c r="R157" s="130"/>
      <c r="S157" s="135"/>
      <c r="T157" s="132"/>
      <c r="U157" s="130"/>
      <c r="V157" s="133"/>
      <c r="W157" s="134"/>
      <c r="X157" s="134"/>
      <c r="Y157" s="134"/>
      <c r="Z157" s="134"/>
      <c r="AA157" s="134"/>
      <c r="AB157" s="134"/>
    </row>
    <row r="158" spans="1:28">
      <c r="A158" s="125" t="s">
        <v>527</v>
      </c>
      <c r="B158" s="126">
        <v>251</v>
      </c>
      <c r="C158" s="127"/>
      <c r="D158" s="128"/>
      <c r="E158" s="129">
        <v>1.6299999999999999E-3</v>
      </c>
      <c r="F158" s="130"/>
      <c r="G158" s="131">
        <v>8.5899999999999995E-4</v>
      </c>
      <c r="H158" s="130"/>
      <c r="I158" s="135"/>
      <c r="J158" s="132">
        <v>0.202873</v>
      </c>
      <c r="K158" s="130"/>
      <c r="L158" s="133">
        <v>1.5585E-2</v>
      </c>
      <c r="M158" s="130" t="s">
        <v>128</v>
      </c>
      <c r="N158" s="135"/>
      <c r="O158" s="132">
        <v>0.202873</v>
      </c>
      <c r="P158" s="130"/>
      <c r="Q158" s="133">
        <v>1.3986999999999999E-2</v>
      </c>
      <c r="R158" s="130"/>
      <c r="S158" s="135"/>
      <c r="T158" s="132"/>
      <c r="U158" s="130"/>
      <c r="V158" s="133"/>
      <c r="W158" s="134"/>
      <c r="X158" s="134"/>
      <c r="Y158" s="134"/>
      <c r="Z158" s="134"/>
      <c r="AA158" s="134"/>
      <c r="AB158" s="134"/>
    </row>
    <row r="159" spans="1:28">
      <c r="A159" s="125" t="s">
        <v>528</v>
      </c>
      <c r="B159" s="126">
        <v>252</v>
      </c>
      <c r="C159" s="127"/>
      <c r="D159" s="128"/>
      <c r="E159" s="129">
        <v>7.6162999999999995E-2</v>
      </c>
      <c r="F159" s="130"/>
      <c r="G159" s="131">
        <v>4.0148000000000003E-2</v>
      </c>
      <c r="H159" s="130"/>
      <c r="I159" s="135"/>
      <c r="J159" s="132">
        <v>9.4783629999999999</v>
      </c>
      <c r="K159" s="130"/>
      <c r="L159" s="133">
        <v>0.72811999999999999</v>
      </c>
      <c r="M159" s="130" t="s">
        <v>128</v>
      </c>
      <c r="N159" s="135"/>
      <c r="O159" s="132">
        <v>9.4783629999999999</v>
      </c>
      <c r="P159" s="130"/>
      <c r="Q159" s="133">
        <v>0.65346000000000004</v>
      </c>
      <c r="R159" s="130"/>
      <c r="S159" s="135"/>
      <c r="T159" s="132"/>
      <c r="U159" s="130"/>
      <c r="V159" s="133"/>
      <c r="W159" s="134"/>
      <c r="X159" s="134"/>
      <c r="Y159" s="134"/>
      <c r="Z159" s="134"/>
      <c r="AA159" s="134"/>
      <c r="AB159" s="134"/>
    </row>
    <row r="160" spans="1:28">
      <c r="A160" s="125" t="s">
        <v>408</v>
      </c>
      <c r="B160" s="126">
        <v>253</v>
      </c>
      <c r="C160" s="127"/>
      <c r="D160" s="128"/>
      <c r="E160" s="129">
        <v>8.7500999999999995E-2</v>
      </c>
      <c r="F160" s="130"/>
      <c r="G160" s="131">
        <v>4.6124999999999999E-2</v>
      </c>
      <c r="H160" s="130"/>
      <c r="I160" s="135"/>
      <c r="J160" s="132">
        <v>10.889265</v>
      </c>
      <c r="K160" s="130"/>
      <c r="L160" s="133">
        <v>0.83650500000000005</v>
      </c>
      <c r="M160" s="130" t="s">
        <v>128</v>
      </c>
      <c r="N160" s="135"/>
      <c r="O160" s="132">
        <v>10.889265</v>
      </c>
      <c r="P160" s="130"/>
      <c r="Q160" s="133">
        <v>0.75073100000000004</v>
      </c>
      <c r="R160" s="130"/>
      <c r="S160" s="135"/>
      <c r="T160" s="132"/>
      <c r="U160" s="130"/>
      <c r="V160" s="133"/>
      <c r="W160" s="134"/>
      <c r="X160" s="134"/>
      <c r="Y160" s="134"/>
      <c r="Z160" s="134"/>
      <c r="AA160" s="134"/>
      <c r="AB160" s="134"/>
    </row>
    <row r="161" spans="1:28">
      <c r="A161" s="125" t="s">
        <v>242</v>
      </c>
      <c r="B161" s="126">
        <v>254</v>
      </c>
      <c r="C161" s="127"/>
      <c r="D161" s="128"/>
      <c r="E161" s="129">
        <v>4.3017E-2</v>
      </c>
      <c r="F161" s="130"/>
      <c r="G161" s="131">
        <v>2.2676000000000002E-2</v>
      </c>
      <c r="H161" s="130"/>
      <c r="I161" s="135"/>
      <c r="J161" s="132"/>
      <c r="K161" s="130"/>
      <c r="L161" s="133"/>
      <c r="M161" s="130" t="s">
        <v>128</v>
      </c>
      <c r="N161" s="135"/>
      <c r="O161" s="132">
        <v>5.353351</v>
      </c>
      <c r="P161" s="130"/>
      <c r="Q161" s="133">
        <v>0.36907200000000001</v>
      </c>
      <c r="R161" s="130"/>
      <c r="S161" s="135"/>
      <c r="T161" s="132"/>
      <c r="U161" s="130"/>
      <c r="V161" s="133"/>
      <c r="W161" s="130"/>
      <c r="X161" s="134"/>
      <c r="Y161" s="134"/>
      <c r="Z161" s="134"/>
      <c r="AA161" s="134"/>
      <c r="AB161" s="134"/>
    </row>
    <row r="162" spans="1:28">
      <c r="A162" s="125" t="s">
        <v>409</v>
      </c>
      <c r="B162" s="126">
        <v>255</v>
      </c>
      <c r="C162" s="127"/>
      <c r="D162" s="128"/>
      <c r="E162" s="129">
        <v>0.10428999999999999</v>
      </c>
      <c r="F162" s="130"/>
      <c r="G162" s="131">
        <v>5.4975000000000003E-2</v>
      </c>
      <c r="H162" s="130"/>
      <c r="I162" s="135"/>
      <c r="J162" s="132">
        <v>12.978695</v>
      </c>
      <c r="K162" s="130"/>
      <c r="L162" s="133">
        <v>0.99701300000000004</v>
      </c>
      <c r="M162" s="130" t="s">
        <v>128</v>
      </c>
      <c r="N162" s="135"/>
      <c r="O162" s="132">
        <v>12.978695</v>
      </c>
      <c r="P162" s="130"/>
      <c r="Q162" s="133">
        <v>0.89478100000000005</v>
      </c>
      <c r="R162" s="130"/>
      <c r="S162" s="135"/>
      <c r="T162" s="132"/>
      <c r="U162" s="130"/>
      <c r="V162" s="133"/>
      <c r="W162" s="130"/>
      <c r="X162" s="134"/>
      <c r="Y162" s="134"/>
      <c r="Z162" s="134"/>
      <c r="AA162" s="134"/>
      <c r="AB162" s="134"/>
    </row>
    <row r="163" spans="1:28">
      <c r="A163" s="125" t="s">
        <v>243</v>
      </c>
      <c r="B163" s="126">
        <v>256</v>
      </c>
      <c r="C163" s="127"/>
      <c r="D163" s="128"/>
      <c r="E163" s="129">
        <v>0.419325</v>
      </c>
      <c r="F163" s="130"/>
      <c r="G163" s="131">
        <v>0.22103900000000001</v>
      </c>
      <c r="H163" s="130"/>
      <c r="I163" s="135"/>
      <c r="J163" s="132">
        <v>26.092009000000001</v>
      </c>
      <c r="K163" s="130"/>
      <c r="L163" s="133">
        <v>2.0043679999999999</v>
      </c>
      <c r="M163" s="130" t="s">
        <v>130</v>
      </c>
      <c r="N163" s="135"/>
      <c r="O163" s="132">
        <v>26.092009000000001</v>
      </c>
      <c r="P163" s="130"/>
      <c r="Q163" s="133">
        <v>1.798843</v>
      </c>
      <c r="R163" s="130" t="s">
        <v>130</v>
      </c>
      <c r="S163" s="135"/>
      <c r="T163" s="132"/>
      <c r="U163" s="130"/>
      <c r="V163" s="133"/>
      <c r="W163" s="134"/>
      <c r="X163" s="134"/>
      <c r="Y163" s="134"/>
      <c r="Z163" s="134"/>
      <c r="AA163" s="134"/>
      <c r="AB163" s="134"/>
    </row>
    <row r="164" spans="1:28">
      <c r="A164" s="125" t="s">
        <v>529</v>
      </c>
      <c r="B164" s="126">
        <v>257</v>
      </c>
      <c r="C164" s="127"/>
      <c r="D164" s="128"/>
      <c r="E164" s="129">
        <v>2.4652E-2</v>
      </c>
      <c r="F164" s="130"/>
      <c r="G164" s="131">
        <v>1.2995E-2</v>
      </c>
      <c r="H164" s="130"/>
      <c r="I164" s="135"/>
      <c r="J164" s="132">
        <v>3.067898</v>
      </c>
      <c r="K164" s="130"/>
      <c r="L164" s="133">
        <v>0.23567399999999999</v>
      </c>
      <c r="M164" s="130" t="s">
        <v>128</v>
      </c>
      <c r="N164" s="135"/>
      <c r="O164" s="132">
        <v>3.067898</v>
      </c>
      <c r="P164" s="130"/>
      <c r="Q164" s="133">
        <v>0.211508</v>
      </c>
      <c r="R164" s="130"/>
      <c r="S164" s="135"/>
      <c r="T164" s="132"/>
      <c r="U164" s="130"/>
      <c r="V164" s="133"/>
      <c r="W164" s="134"/>
      <c r="X164" s="134"/>
      <c r="Y164" s="134"/>
      <c r="Z164" s="134"/>
      <c r="AA164" s="134"/>
      <c r="AB164" s="134"/>
    </row>
    <row r="165" spans="1:28">
      <c r="A165" s="125" t="s">
        <v>530</v>
      </c>
      <c r="B165" s="126">
        <v>261</v>
      </c>
      <c r="C165" s="127"/>
      <c r="D165" s="128"/>
      <c r="E165" s="129">
        <v>0.10552</v>
      </c>
      <c r="F165" s="130"/>
      <c r="G165" s="131">
        <v>5.5622999999999999E-2</v>
      </c>
      <c r="H165" s="130"/>
      <c r="I165" s="123"/>
      <c r="J165" s="132">
        <v>13.131735000000001</v>
      </c>
      <c r="K165" s="130"/>
      <c r="L165" s="133">
        <v>1.0087699999999999</v>
      </c>
      <c r="M165" s="130" t="s">
        <v>128</v>
      </c>
      <c r="N165" s="123"/>
      <c r="O165" s="132">
        <v>13.131735000000001</v>
      </c>
      <c r="P165" s="130"/>
      <c r="Q165" s="133">
        <v>0.90533200000000003</v>
      </c>
      <c r="R165" s="130"/>
      <c r="S165" s="123"/>
      <c r="T165" s="132"/>
      <c r="U165" s="130"/>
      <c r="V165" s="133"/>
      <c r="W165" s="134"/>
      <c r="X165" s="134"/>
      <c r="Y165" s="134"/>
      <c r="Z165" s="134"/>
      <c r="AA165" s="134"/>
      <c r="AB165" s="134"/>
    </row>
    <row r="166" spans="1:28">
      <c r="A166" s="125" t="s">
        <v>244</v>
      </c>
      <c r="B166" s="126">
        <v>262</v>
      </c>
      <c r="C166" s="127"/>
      <c r="D166" s="128"/>
      <c r="E166" s="129">
        <v>0.122376</v>
      </c>
      <c r="F166" s="130"/>
      <c r="G166" s="131">
        <v>6.4507999999999996E-2</v>
      </c>
      <c r="H166" s="130"/>
      <c r="I166" s="135"/>
      <c r="J166" s="132">
        <v>7.6147159999999996</v>
      </c>
      <c r="K166" s="130"/>
      <c r="L166" s="133">
        <v>0.58495600000000003</v>
      </c>
      <c r="M166" s="130" t="s">
        <v>130</v>
      </c>
      <c r="N166" s="135"/>
      <c r="O166" s="132">
        <v>15.229431</v>
      </c>
      <c r="P166" s="130"/>
      <c r="Q166" s="133">
        <v>1.049952</v>
      </c>
      <c r="R166" s="130"/>
      <c r="S166" s="135"/>
      <c r="T166" s="132"/>
      <c r="U166" s="130"/>
      <c r="V166" s="133"/>
      <c r="W166" s="134"/>
      <c r="X166" s="134"/>
      <c r="Y166" s="134"/>
      <c r="Z166" s="134"/>
      <c r="AA166" s="134"/>
      <c r="AB166" s="134"/>
    </row>
    <row r="167" spans="1:28">
      <c r="A167" s="125" t="s">
        <v>131</v>
      </c>
      <c r="B167" s="126">
        <v>263</v>
      </c>
      <c r="C167" s="127"/>
      <c r="D167" s="128"/>
      <c r="E167" s="129">
        <v>9.6220000000000003E-3</v>
      </c>
      <c r="F167" s="130"/>
      <c r="G167" s="131">
        <v>5.0720000000000001E-3</v>
      </c>
      <c r="H167" s="130"/>
      <c r="I167" s="135"/>
      <c r="J167" s="132"/>
      <c r="K167" s="130"/>
      <c r="L167" s="133"/>
      <c r="M167" s="130" t="s">
        <v>128</v>
      </c>
      <c r="N167" s="135"/>
      <c r="O167" s="132">
        <v>1.1974009999999999</v>
      </c>
      <c r="P167" s="130"/>
      <c r="Q167" s="133">
        <v>8.2552E-2</v>
      </c>
      <c r="R167" s="130"/>
      <c r="S167" s="135"/>
      <c r="T167" s="132"/>
      <c r="U167" s="130"/>
      <c r="V167" s="133"/>
      <c r="W167" s="134"/>
      <c r="X167" s="134"/>
      <c r="Y167" s="134"/>
      <c r="Z167" s="134"/>
      <c r="AA167" s="134"/>
      <c r="AB167" s="134"/>
    </row>
    <row r="168" spans="1:28">
      <c r="A168" s="125" t="s">
        <v>410</v>
      </c>
      <c r="B168" s="126">
        <v>264</v>
      </c>
      <c r="C168" s="127"/>
      <c r="D168" s="128"/>
      <c r="E168" s="129">
        <v>0.151558</v>
      </c>
      <c r="F168" s="130"/>
      <c r="G168" s="131">
        <v>7.9891000000000004E-2</v>
      </c>
      <c r="H168" s="130"/>
      <c r="I168" s="123"/>
      <c r="J168" s="132">
        <v>18.861075</v>
      </c>
      <c r="K168" s="130"/>
      <c r="L168" s="133">
        <v>1.448893</v>
      </c>
      <c r="M168" s="130" t="s">
        <v>128</v>
      </c>
      <c r="N168" s="123"/>
      <c r="O168" s="132">
        <v>18.861075</v>
      </c>
      <c r="P168" s="130"/>
      <c r="Q168" s="133">
        <v>1.3003260000000001</v>
      </c>
      <c r="R168" s="130"/>
      <c r="S168" s="123"/>
      <c r="T168" s="132"/>
      <c r="U168" s="130"/>
      <c r="V168" s="133"/>
      <c r="W168" s="134"/>
      <c r="X168" s="134"/>
      <c r="Y168" s="134"/>
      <c r="Z168" s="134"/>
      <c r="AA168" s="134"/>
      <c r="AB168" s="134"/>
    </row>
    <row r="169" spans="1:28">
      <c r="A169" s="125" t="s">
        <v>531</v>
      </c>
      <c r="B169" s="126">
        <v>265</v>
      </c>
      <c r="C169" s="127"/>
      <c r="D169" s="128"/>
      <c r="E169" s="129">
        <v>5.7008999999999997E-2</v>
      </c>
      <c r="F169" s="130"/>
      <c r="G169" s="131">
        <v>3.0051000000000001E-2</v>
      </c>
      <c r="H169" s="130"/>
      <c r="I169" s="123"/>
      <c r="J169" s="132">
        <v>7.0946610000000003</v>
      </c>
      <c r="K169" s="130"/>
      <c r="L169" s="133">
        <v>0.54500599999999999</v>
      </c>
      <c r="M169" s="130" t="s">
        <v>128</v>
      </c>
      <c r="N169" s="123"/>
      <c r="O169" s="132">
        <v>7.0946610000000003</v>
      </c>
      <c r="P169" s="130"/>
      <c r="Q169" s="133">
        <v>0.489122</v>
      </c>
      <c r="R169" s="130"/>
      <c r="S169" s="123"/>
      <c r="T169" s="132"/>
      <c r="U169" s="130"/>
      <c r="V169" s="133"/>
      <c r="W169" s="134"/>
      <c r="X169" s="134"/>
      <c r="Y169" s="134"/>
      <c r="Z169" s="134"/>
      <c r="AA169" s="134"/>
      <c r="AB169" s="134"/>
    </row>
    <row r="170" spans="1:28">
      <c r="A170" s="125" t="s">
        <v>532</v>
      </c>
      <c r="B170" s="126">
        <v>266</v>
      </c>
      <c r="C170" s="127">
        <v>269</v>
      </c>
      <c r="D170" s="128"/>
      <c r="E170" s="129"/>
      <c r="F170" s="130"/>
      <c r="G170" s="131" t="s">
        <v>2</v>
      </c>
      <c r="H170" s="130"/>
      <c r="I170" s="135"/>
      <c r="J170" s="132"/>
      <c r="K170" s="130"/>
      <c r="L170" s="133"/>
      <c r="M170" s="130" t="s">
        <v>128</v>
      </c>
      <c r="N170" s="135"/>
      <c r="O170" s="132"/>
      <c r="P170" s="130"/>
      <c r="Q170" s="133"/>
      <c r="R170" s="130"/>
      <c r="S170" s="135"/>
      <c r="T170" s="132"/>
      <c r="U170" s="130"/>
      <c r="V170" s="133"/>
      <c r="W170" s="134"/>
      <c r="X170" s="134"/>
      <c r="Y170" s="134"/>
      <c r="Z170" s="134"/>
      <c r="AA170" s="134"/>
      <c r="AB170" s="134"/>
    </row>
    <row r="171" spans="1:28">
      <c r="A171" s="125" t="s">
        <v>533</v>
      </c>
      <c r="B171" s="126">
        <v>268</v>
      </c>
      <c r="C171" s="127">
        <v>256</v>
      </c>
      <c r="D171" s="128"/>
      <c r="E171" s="129"/>
      <c r="F171" s="130"/>
      <c r="G171" s="131" t="s">
        <v>2</v>
      </c>
      <c r="H171" s="130"/>
      <c r="I171" s="123"/>
      <c r="J171" s="132"/>
      <c r="K171" s="130"/>
      <c r="L171" s="133"/>
      <c r="M171" s="130" t="s">
        <v>128</v>
      </c>
      <c r="N171" s="123"/>
      <c r="O171" s="132"/>
      <c r="P171" s="130"/>
      <c r="Q171" s="133"/>
      <c r="R171" s="130"/>
      <c r="S171" s="123"/>
      <c r="T171" s="132"/>
      <c r="U171" s="130"/>
      <c r="V171" s="133"/>
      <c r="W171" s="134"/>
      <c r="X171" s="134"/>
      <c r="Y171" s="134"/>
      <c r="Z171" s="134"/>
      <c r="AA171" s="134"/>
      <c r="AB171" s="134"/>
    </row>
    <row r="172" spans="1:28">
      <c r="A172" s="125" t="s">
        <v>245</v>
      </c>
      <c r="B172" s="126">
        <v>269</v>
      </c>
      <c r="C172" s="127"/>
      <c r="D172" s="128"/>
      <c r="E172" s="129">
        <v>9.0887999999999997E-2</v>
      </c>
      <c r="F172" s="130"/>
      <c r="G172" s="131">
        <v>4.7910000000000001E-2</v>
      </c>
      <c r="H172" s="130"/>
      <c r="I172" s="135"/>
      <c r="J172" s="132">
        <v>3.9587919999999999</v>
      </c>
      <c r="K172" s="130"/>
      <c r="L172" s="133">
        <v>0.30411100000000002</v>
      </c>
      <c r="M172" s="130" t="s">
        <v>130</v>
      </c>
      <c r="N172" s="135"/>
      <c r="O172" s="132">
        <v>11.310835000000001</v>
      </c>
      <c r="P172" s="130"/>
      <c r="Q172" s="133">
        <v>0.77979500000000002</v>
      </c>
      <c r="R172" s="130"/>
      <c r="S172" s="135"/>
      <c r="T172" s="132"/>
      <c r="U172" s="130"/>
      <c r="V172" s="133"/>
      <c r="W172" s="134"/>
      <c r="X172" s="134"/>
      <c r="Y172" s="134"/>
      <c r="Z172" s="134"/>
      <c r="AA172" s="134"/>
      <c r="AB172" s="134"/>
    </row>
    <row r="173" spans="1:28">
      <c r="A173" s="125" t="s">
        <v>246</v>
      </c>
      <c r="B173" s="126">
        <v>270</v>
      </c>
      <c r="C173" s="127"/>
      <c r="D173" s="128"/>
      <c r="E173" s="129">
        <v>1.8088E-2</v>
      </c>
      <c r="F173" s="130"/>
      <c r="G173" s="131">
        <v>9.5350000000000001E-3</v>
      </c>
      <c r="H173" s="130"/>
      <c r="I173" s="123"/>
      <c r="J173" s="132"/>
      <c r="K173" s="130"/>
      <c r="L173" s="133"/>
      <c r="M173" s="130" t="s">
        <v>128</v>
      </c>
      <c r="N173" s="123"/>
      <c r="O173" s="132">
        <v>2.250972</v>
      </c>
      <c r="P173" s="130"/>
      <c r="Q173" s="133">
        <v>0.15518699999999999</v>
      </c>
      <c r="R173" s="130"/>
      <c r="S173" s="123"/>
      <c r="T173" s="132"/>
      <c r="U173" s="130"/>
      <c r="V173" s="133"/>
      <c r="W173" s="134"/>
      <c r="X173" s="134"/>
      <c r="Y173" s="134"/>
      <c r="Z173" s="134"/>
      <c r="AA173" s="134"/>
      <c r="AB173" s="134"/>
    </row>
    <row r="174" spans="1:28">
      <c r="A174" s="125" t="s">
        <v>616</v>
      </c>
      <c r="B174" s="126">
        <v>272</v>
      </c>
      <c r="C174" s="127"/>
      <c r="D174" s="128"/>
      <c r="E174" s="129">
        <v>2.4771999999999999E-2</v>
      </c>
      <c r="F174" s="130"/>
      <c r="G174" s="131">
        <v>1.3058E-2</v>
      </c>
      <c r="H174" s="130"/>
      <c r="I174" s="135"/>
      <c r="J174" s="132">
        <v>3.0827770000000001</v>
      </c>
      <c r="K174" s="130"/>
      <c r="L174" s="133">
        <v>0.236816</v>
      </c>
      <c r="M174" s="130" t="s">
        <v>128</v>
      </c>
      <c r="N174" s="135"/>
      <c r="O174" s="132">
        <v>3.0827770000000001</v>
      </c>
      <c r="P174" s="130"/>
      <c r="Q174" s="133">
        <v>0.212534</v>
      </c>
      <c r="R174" s="130"/>
      <c r="S174" s="135"/>
      <c r="T174" s="132"/>
      <c r="U174" s="130"/>
      <c r="V174" s="133"/>
      <c r="W174" s="134"/>
      <c r="X174" s="134"/>
      <c r="Y174" s="134"/>
      <c r="Z174" s="134"/>
      <c r="AA174" s="134"/>
      <c r="AB174" s="134"/>
    </row>
    <row r="175" spans="1:28">
      <c r="A175" s="125" t="s">
        <v>534</v>
      </c>
      <c r="B175" s="126">
        <v>273</v>
      </c>
      <c r="C175" s="127"/>
      <c r="D175" s="128"/>
      <c r="E175" s="129">
        <v>2.4841999999999999E-2</v>
      </c>
      <c r="F175" s="130"/>
      <c r="G175" s="131">
        <v>1.3095000000000001E-2</v>
      </c>
      <c r="H175" s="130"/>
      <c r="I175" s="135"/>
      <c r="J175" s="132">
        <v>3.0915149999999998</v>
      </c>
      <c r="K175" s="130"/>
      <c r="L175" s="133">
        <v>0.237488</v>
      </c>
      <c r="M175" s="130" t="s">
        <v>128</v>
      </c>
      <c r="N175" s="135"/>
      <c r="O175" s="132">
        <v>3.0915149999999998</v>
      </c>
      <c r="P175" s="130"/>
      <c r="Q175" s="133">
        <v>0.21313599999999999</v>
      </c>
      <c r="R175" s="130"/>
      <c r="S175" s="135"/>
      <c r="T175" s="132"/>
      <c r="U175" s="130"/>
      <c r="V175" s="133"/>
      <c r="W175" s="134"/>
      <c r="X175" s="134"/>
      <c r="Y175" s="134"/>
      <c r="Z175" s="134"/>
      <c r="AA175" s="134"/>
      <c r="AB175" s="134"/>
    </row>
    <row r="176" spans="1:28">
      <c r="A176" s="125" t="s">
        <v>535</v>
      </c>
      <c r="B176" s="126">
        <v>274</v>
      </c>
      <c r="C176" s="127"/>
      <c r="D176" s="128"/>
      <c r="E176" s="129">
        <v>7.1299000000000001E-2</v>
      </c>
      <c r="F176" s="130"/>
      <c r="G176" s="131">
        <v>3.7583999999999999E-2</v>
      </c>
      <c r="H176" s="130"/>
      <c r="I176" s="135"/>
      <c r="J176" s="132">
        <v>8.8730499999999992</v>
      </c>
      <c r="K176" s="130"/>
      <c r="L176" s="133">
        <v>0.68162100000000003</v>
      </c>
      <c r="M176" s="130" t="s">
        <v>128</v>
      </c>
      <c r="N176" s="135"/>
      <c r="O176" s="132">
        <v>8.873049</v>
      </c>
      <c r="P176" s="130"/>
      <c r="Q176" s="133">
        <v>0.61172800000000005</v>
      </c>
      <c r="R176" s="130"/>
      <c r="S176" s="135"/>
      <c r="T176" s="132"/>
      <c r="U176" s="130"/>
      <c r="V176" s="133"/>
      <c r="W176" s="134"/>
      <c r="X176" s="134"/>
      <c r="Y176" s="134"/>
      <c r="Z176" s="134"/>
      <c r="AA176" s="134"/>
      <c r="AB176" s="134"/>
    </row>
    <row r="177" spans="1:28">
      <c r="A177" s="125" t="s">
        <v>536</v>
      </c>
      <c r="B177" s="126">
        <v>276</v>
      </c>
      <c r="C177" s="127"/>
      <c r="D177" s="128"/>
      <c r="E177" s="129">
        <v>1.9238000000000002E-2</v>
      </c>
      <c r="F177" s="130"/>
      <c r="G177" s="131">
        <v>1.0141000000000001E-2</v>
      </c>
      <c r="H177" s="130"/>
      <c r="I177" s="123"/>
      <c r="J177" s="132">
        <v>2.3940939999999999</v>
      </c>
      <c r="K177" s="130"/>
      <c r="L177" s="133">
        <v>0.18391199999999999</v>
      </c>
      <c r="M177" s="130" t="s">
        <v>128</v>
      </c>
      <c r="N177" s="123"/>
      <c r="O177" s="132">
        <v>2.3940939999999999</v>
      </c>
      <c r="P177" s="130"/>
      <c r="Q177" s="133">
        <v>0.16505400000000001</v>
      </c>
      <c r="R177" s="130"/>
      <c r="S177" s="123"/>
      <c r="T177" s="132"/>
      <c r="U177" s="130"/>
      <c r="V177" s="133"/>
      <c r="W177" s="134"/>
      <c r="X177" s="134"/>
      <c r="Y177" s="134"/>
      <c r="Z177" s="134"/>
      <c r="AA177" s="134"/>
      <c r="AB177" s="134"/>
    </row>
    <row r="178" spans="1:28">
      <c r="A178" s="125" t="s">
        <v>600</v>
      </c>
      <c r="B178" s="126">
        <v>277</v>
      </c>
      <c r="C178" s="127"/>
      <c r="D178" s="128"/>
      <c r="E178" s="129">
        <v>1.372E-3</v>
      </c>
      <c r="F178" s="130"/>
      <c r="G178" s="131">
        <v>7.2300000000000001E-4</v>
      </c>
      <c r="H178" s="130"/>
      <c r="I178" s="135"/>
      <c r="J178" s="132"/>
      <c r="K178" s="130"/>
      <c r="L178" s="133"/>
      <c r="M178" s="130" t="s">
        <v>128</v>
      </c>
      <c r="N178" s="135"/>
      <c r="O178" s="132">
        <v>0.17075399999999999</v>
      </c>
      <c r="P178" s="130"/>
      <c r="Q178" s="133">
        <v>1.1771999999999999E-2</v>
      </c>
      <c r="R178" s="130"/>
      <c r="S178" s="135"/>
      <c r="T178" s="132"/>
      <c r="U178" s="130"/>
      <c r="V178" s="133"/>
      <c r="W178" s="134"/>
      <c r="X178" s="134"/>
      <c r="Y178" s="134"/>
      <c r="Z178" s="134"/>
      <c r="AA178" s="134"/>
      <c r="AB178" s="134"/>
    </row>
    <row r="179" spans="1:28">
      <c r="A179" s="125" t="s">
        <v>247</v>
      </c>
      <c r="B179" s="126">
        <v>280</v>
      </c>
      <c r="C179" s="127"/>
      <c r="D179" s="128"/>
      <c r="E179" s="129">
        <v>2.7585999999999999E-2</v>
      </c>
      <c r="F179" s="130"/>
      <c r="G179" s="131">
        <v>1.4541E-2</v>
      </c>
      <c r="H179" s="130"/>
      <c r="I179" s="135"/>
      <c r="J179" s="132">
        <v>1.7165109999999999</v>
      </c>
      <c r="K179" s="130"/>
      <c r="L179" s="133">
        <v>0.13186100000000001</v>
      </c>
      <c r="M179" s="130" t="s">
        <v>130</v>
      </c>
      <c r="N179" s="135"/>
      <c r="O179" s="132">
        <v>3.4330219999999998</v>
      </c>
      <c r="P179" s="130"/>
      <c r="Q179" s="133">
        <v>0.23668</v>
      </c>
      <c r="R179" s="130"/>
      <c r="S179" s="135"/>
      <c r="T179" s="132"/>
      <c r="U179" s="130"/>
      <c r="V179" s="133"/>
      <c r="W179" s="134"/>
      <c r="X179" s="134"/>
      <c r="Y179" s="134"/>
      <c r="Z179" s="134"/>
      <c r="AA179" s="134"/>
      <c r="AB179" s="134"/>
    </row>
    <row r="180" spans="1:28">
      <c r="A180" s="125" t="s">
        <v>132</v>
      </c>
      <c r="B180" s="126">
        <v>281</v>
      </c>
      <c r="C180" s="127"/>
      <c r="D180" s="128"/>
      <c r="E180" s="129">
        <v>1.8783999999999999E-2</v>
      </c>
      <c r="F180" s="130"/>
      <c r="G180" s="131">
        <v>9.9019999999999993E-3</v>
      </c>
      <c r="H180" s="130"/>
      <c r="I180" s="135"/>
      <c r="J180" s="132">
        <v>2.3376480000000002</v>
      </c>
      <c r="K180" s="130"/>
      <c r="L180" s="133">
        <v>0.17957600000000001</v>
      </c>
      <c r="M180" s="130" t="s">
        <v>128</v>
      </c>
      <c r="N180" s="135"/>
      <c r="O180" s="132">
        <v>2.3376480000000002</v>
      </c>
      <c r="P180" s="130"/>
      <c r="Q180" s="133">
        <v>0.161163</v>
      </c>
      <c r="R180" s="130"/>
      <c r="S180" s="135"/>
      <c r="T180" s="132"/>
      <c r="U180" s="130"/>
      <c r="V180" s="133"/>
      <c r="W180" s="134"/>
      <c r="X180" s="134"/>
      <c r="Y180" s="134"/>
      <c r="Z180" s="134"/>
      <c r="AA180" s="134"/>
      <c r="AB180" s="134"/>
    </row>
    <row r="181" spans="1:28">
      <c r="A181" s="125" t="s">
        <v>537</v>
      </c>
      <c r="B181" s="126">
        <v>282</v>
      </c>
      <c r="C181" s="127"/>
      <c r="D181" s="128"/>
      <c r="E181" s="129">
        <v>6.361E-2</v>
      </c>
      <c r="F181" s="130"/>
      <c r="G181" s="131">
        <v>3.3530999999999998E-2</v>
      </c>
      <c r="H181" s="130"/>
      <c r="I181" s="123"/>
      <c r="J181" s="132">
        <v>7.9160729999999999</v>
      </c>
      <c r="K181" s="130"/>
      <c r="L181" s="133">
        <v>0.60810600000000004</v>
      </c>
      <c r="M181" s="130" t="s">
        <v>128</v>
      </c>
      <c r="N181" s="123"/>
      <c r="O181" s="132">
        <v>7.9160729999999999</v>
      </c>
      <c r="P181" s="130"/>
      <c r="Q181" s="133">
        <v>0.54575200000000001</v>
      </c>
      <c r="R181" s="130"/>
      <c r="S181" s="123"/>
      <c r="T181" s="132"/>
      <c r="U181" s="130"/>
      <c r="V181" s="133"/>
      <c r="W181" s="134"/>
      <c r="X181" s="134"/>
      <c r="Y181" s="134"/>
      <c r="Z181" s="134"/>
      <c r="AA181" s="134"/>
      <c r="AB181" s="134"/>
    </row>
    <row r="182" spans="1:28">
      <c r="A182" s="125" t="s">
        <v>574</v>
      </c>
      <c r="B182" s="126">
        <v>283</v>
      </c>
      <c r="C182" s="127"/>
      <c r="D182" s="128"/>
      <c r="E182" s="129">
        <v>5.5148999999999997E-2</v>
      </c>
      <c r="F182" s="130"/>
      <c r="G182" s="131">
        <v>2.9071E-2</v>
      </c>
      <c r="H182" s="130"/>
      <c r="I182" s="135"/>
      <c r="J182" s="132">
        <v>6.8632099999999996</v>
      </c>
      <c r="K182" s="130"/>
      <c r="L182" s="133">
        <v>0.52722599999999997</v>
      </c>
      <c r="M182" s="130" t="s">
        <v>128</v>
      </c>
      <c r="N182" s="135"/>
      <c r="O182" s="132">
        <v>6.8632099999999996</v>
      </c>
      <c r="P182" s="130"/>
      <c r="Q182" s="133">
        <v>0.473165</v>
      </c>
      <c r="R182" s="130"/>
      <c r="S182" s="135"/>
      <c r="T182" s="132"/>
      <c r="U182" s="130"/>
      <c r="V182" s="133"/>
      <c r="W182" s="134"/>
      <c r="X182" s="134"/>
      <c r="Y182" s="134"/>
      <c r="Z182" s="134"/>
      <c r="AA182" s="134"/>
      <c r="AB182" s="134"/>
    </row>
    <row r="183" spans="1:28">
      <c r="A183" s="125" t="s">
        <v>538</v>
      </c>
      <c r="B183" s="126">
        <v>286</v>
      </c>
      <c r="C183" s="127"/>
      <c r="D183" s="128"/>
      <c r="E183" s="129">
        <v>0.11948599999999999</v>
      </c>
      <c r="F183" s="130"/>
      <c r="G183" s="131">
        <v>6.2984999999999999E-2</v>
      </c>
      <c r="H183" s="130"/>
      <c r="I183" s="135"/>
      <c r="J183" s="132">
        <v>14.869738</v>
      </c>
      <c r="K183" s="130"/>
      <c r="L183" s="133">
        <v>1.142282</v>
      </c>
      <c r="M183" s="130" t="s">
        <v>128</v>
      </c>
      <c r="N183" s="135"/>
      <c r="O183" s="132">
        <v>14.869738</v>
      </c>
      <c r="P183" s="130"/>
      <c r="Q183" s="133">
        <v>1.0251539999999999</v>
      </c>
      <c r="R183" s="130"/>
      <c r="S183" s="135"/>
      <c r="T183" s="132"/>
      <c r="U183" s="130"/>
      <c r="V183" s="133"/>
      <c r="W183" s="134"/>
      <c r="X183" s="134"/>
      <c r="Y183" s="134"/>
      <c r="Z183" s="134"/>
      <c r="AA183" s="134"/>
      <c r="AB183" s="134"/>
    </row>
    <row r="184" spans="1:28">
      <c r="A184" s="125" t="s">
        <v>539</v>
      </c>
      <c r="B184" s="126">
        <v>287</v>
      </c>
      <c r="C184" s="127"/>
      <c r="D184" s="128"/>
      <c r="E184" s="129">
        <v>8.7166999999999994E-2</v>
      </c>
      <c r="F184" s="130"/>
      <c r="G184" s="131">
        <v>4.5948000000000003E-2</v>
      </c>
      <c r="H184" s="130"/>
      <c r="I184" s="135"/>
      <c r="J184" s="132">
        <v>10.847699</v>
      </c>
      <c r="K184" s="130"/>
      <c r="L184" s="133">
        <v>0.83331200000000005</v>
      </c>
      <c r="M184" s="130" t="s">
        <v>128</v>
      </c>
      <c r="N184" s="135"/>
      <c r="O184" s="132">
        <v>10.847699</v>
      </c>
      <c r="P184" s="130"/>
      <c r="Q184" s="133">
        <v>0.747865</v>
      </c>
      <c r="R184" s="130"/>
      <c r="S184" s="135"/>
      <c r="T184" s="132"/>
      <c r="U184" s="130"/>
      <c r="V184" s="133"/>
      <c r="W184" s="134"/>
      <c r="X184" s="134"/>
      <c r="Y184" s="134"/>
      <c r="Z184" s="134"/>
      <c r="AA184" s="134"/>
      <c r="AB184" s="134"/>
    </row>
    <row r="185" spans="1:28">
      <c r="A185" s="125" t="s">
        <v>540</v>
      </c>
      <c r="B185" s="126">
        <v>288</v>
      </c>
      <c r="C185" s="127"/>
      <c r="D185" s="128"/>
      <c r="E185" s="129">
        <v>3.3319000000000001E-2</v>
      </c>
      <c r="F185" s="130"/>
      <c r="G185" s="131">
        <v>1.7562999999999999E-2</v>
      </c>
      <c r="H185" s="130"/>
      <c r="I185" s="135"/>
      <c r="J185" s="132">
        <v>4.146503</v>
      </c>
      <c r="K185" s="130"/>
      <c r="L185" s="133">
        <v>0.31853100000000001</v>
      </c>
      <c r="M185" s="130" t="s">
        <v>128</v>
      </c>
      <c r="N185" s="135"/>
      <c r="O185" s="132">
        <v>4.146503</v>
      </c>
      <c r="P185" s="130"/>
      <c r="Q185" s="133">
        <v>0.28586899999999998</v>
      </c>
      <c r="R185" s="130"/>
      <c r="S185" s="135"/>
      <c r="T185" s="132"/>
      <c r="U185" s="130"/>
      <c r="V185" s="133"/>
      <c r="W185" s="134"/>
      <c r="X185" s="134"/>
      <c r="Y185" s="134"/>
      <c r="Z185" s="134"/>
      <c r="AA185" s="134"/>
      <c r="AB185" s="134"/>
    </row>
    <row r="186" spans="1:28">
      <c r="A186" s="125" t="s">
        <v>248</v>
      </c>
      <c r="B186" s="126">
        <v>290</v>
      </c>
      <c r="C186" s="127"/>
      <c r="D186" s="128"/>
      <c r="E186" s="129">
        <v>4.7650000000000001E-3</v>
      </c>
      <c r="F186" s="130"/>
      <c r="G186" s="131">
        <v>2.5119999999999999E-3</v>
      </c>
      <c r="H186" s="130"/>
      <c r="I186" s="135"/>
      <c r="J186" s="132"/>
      <c r="K186" s="130"/>
      <c r="L186" s="133"/>
      <c r="M186" s="130" t="s">
        <v>128</v>
      </c>
      <c r="N186" s="135"/>
      <c r="O186" s="132">
        <v>0.593032</v>
      </c>
      <c r="P186" s="130"/>
      <c r="Q186" s="133">
        <v>4.0884999999999998E-2</v>
      </c>
      <c r="R186" s="130"/>
      <c r="S186" s="135"/>
      <c r="T186" s="132"/>
      <c r="U186" s="130"/>
      <c r="V186" s="133"/>
      <c r="W186" s="134"/>
      <c r="X186" s="134"/>
      <c r="Y186" s="134"/>
      <c r="Z186" s="134"/>
      <c r="AA186" s="134"/>
      <c r="AB186" s="134"/>
    </row>
    <row r="187" spans="1:28">
      <c r="A187" s="125" t="s">
        <v>541</v>
      </c>
      <c r="B187" s="126">
        <v>294</v>
      </c>
      <c r="C187" s="127"/>
      <c r="D187" s="128"/>
      <c r="E187" s="129">
        <v>4.0159999999999996E-3</v>
      </c>
      <c r="F187" s="130"/>
      <c r="G187" s="131">
        <v>2.117E-3</v>
      </c>
      <c r="H187" s="130"/>
      <c r="I187" s="135"/>
      <c r="J187" s="132">
        <v>0.49974400000000002</v>
      </c>
      <c r="K187" s="130"/>
      <c r="L187" s="133">
        <v>3.8390000000000001E-2</v>
      </c>
      <c r="M187" s="130" t="s">
        <v>128</v>
      </c>
      <c r="N187" s="135"/>
      <c r="O187" s="132">
        <v>0.49974400000000002</v>
      </c>
      <c r="P187" s="130"/>
      <c r="Q187" s="133">
        <v>3.4452999999999998E-2</v>
      </c>
      <c r="R187" s="130"/>
      <c r="S187" s="135"/>
      <c r="T187" s="132"/>
      <c r="U187" s="130"/>
      <c r="V187" s="133"/>
      <c r="W187" s="134"/>
      <c r="X187" s="134"/>
      <c r="Y187" s="134"/>
      <c r="Z187" s="134"/>
      <c r="AA187" s="134"/>
      <c r="AB187" s="134"/>
    </row>
    <row r="188" spans="1:28">
      <c r="A188" s="125" t="s">
        <v>424</v>
      </c>
      <c r="B188" s="126">
        <v>297</v>
      </c>
      <c r="C188" s="127"/>
      <c r="D188" s="128"/>
      <c r="E188" s="129">
        <v>2.5950000000000001E-2</v>
      </c>
      <c r="F188" s="130"/>
      <c r="G188" s="131">
        <v>1.3679E-2</v>
      </c>
      <c r="H188" s="130"/>
      <c r="I188" s="135"/>
      <c r="J188" s="132">
        <v>3.2294399999999999</v>
      </c>
      <c r="K188" s="130"/>
      <c r="L188" s="133">
        <v>0.248083</v>
      </c>
      <c r="M188" s="130" t="s">
        <v>128</v>
      </c>
      <c r="N188" s="135"/>
      <c r="O188" s="132">
        <v>3.2294399999999999</v>
      </c>
      <c r="P188" s="130"/>
      <c r="Q188" s="133">
        <v>0.22264500000000001</v>
      </c>
      <c r="R188" s="130"/>
      <c r="S188" s="123"/>
      <c r="T188" s="132"/>
      <c r="U188" s="130"/>
      <c r="V188" s="133"/>
      <c r="W188" s="134"/>
      <c r="X188" s="134"/>
      <c r="Y188" s="134"/>
      <c r="Z188" s="134"/>
      <c r="AA188" s="134"/>
      <c r="AB188" s="134"/>
    </row>
    <row r="189" spans="1:28">
      <c r="A189" s="125" t="s">
        <v>542</v>
      </c>
      <c r="B189" s="126">
        <v>299</v>
      </c>
      <c r="C189" s="127"/>
      <c r="D189" s="128"/>
      <c r="E189" s="129">
        <v>0.80354999999999999</v>
      </c>
      <c r="F189" s="130"/>
      <c r="G189" s="131">
        <v>0.42357699999999998</v>
      </c>
      <c r="H189" s="130"/>
      <c r="I189" s="136"/>
      <c r="J189" s="130">
        <v>100</v>
      </c>
      <c r="K189" s="132"/>
      <c r="L189" s="134">
        <v>7.6819199999999483</v>
      </c>
      <c r="M189" s="137" t="s">
        <v>133</v>
      </c>
      <c r="N189" s="136"/>
      <c r="O189" s="130">
        <v>100</v>
      </c>
      <c r="P189" s="132"/>
      <c r="Q189" s="134">
        <v>6.8942309999999765</v>
      </c>
      <c r="R189" s="137" t="s">
        <v>133</v>
      </c>
      <c r="S189" s="123"/>
      <c r="T189" s="132"/>
      <c r="U189" s="130"/>
      <c r="V189" s="133"/>
      <c r="W189" s="134"/>
      <c r="X189" s="134"/>
      <c r="Y189" s="134"/>
      <c r="Z189" s="134"/>
      <c r="AA189" s="134"/>
      <c r="AB189" s="134"/>
    </row>
    <row r="190" spans="1:28">
      <c r="A190" s="125" t="s">
        <v>543</v>
      </c>
      <c r="B190" s="126">
        <v>306</v>
      </c>
      <c r="C190" s="127"/>
      <c r="D190" s="128"/>
      <c r="E190" s="129">
        <v>6.5428E-2</v>
      </c>
      <c r="F190" s="130"/>
      <c r="G190" s="131">
        <v>3.4488999999999999E-2</v>
      </c>
      <c r="H190" s="130"/>
      <c r="I190" s="135"/>
      <c r="J190" s="132">
        <v>8.1423279999999991</v>
      </c>
      <c r="K190" s="130"/>
      <c r="L190" s="133">
        <v>0.62548700000000002</v>
      </c>
      <c r="M190" s="130" t="s">
        <v>128</v>
      </c>
      <c r="N190" s="135"/>
      <c r="O190" s="132">
        <v>8.1423279999999991</v>
      </c>
      <c r="P190" s="130"/>
      <c r="Q190" s="133">
        <v>0.56135100000000004</v>
      </c>
      <c r="R190" s="130"/>
      <c r="S190" s="135"/>
      <c r="T190" s="132"/>
      <c r="U190" s="130"/>
      <c r="V190" s="133"/>
      <c r="W190" s="134"/>
      <c r="X190" s="134"/>
      <c r="Y190" s="134"/>
      <c r="Z190" s="134"/>
      <c r="AA190" s="134"/>
      <c r="AB190" s="134"/>
    </row>
    <row r="191" spans="1:28">
      <c r="A191" s="125" t="s">
        <v>249</v>
      </c>
      <c r="B191" s="126">
        <v>307</v>
      </c>
      <c r="C191" s="127"/>
      <c r="D191" s="128"/>
      <c r="E191" s="129">
        <v>0.18352399999999999</v>
      </c>
      <c r="F191" s="130"/>
      <c r="G191" s="131">
        <v>9.6740999999999994E-2</v>
      </c>
      <c r="H191" s="130"/>
      <c r="I191" s="135"/>
      <c r="J191" s="132">
        <v>11.419593000000001</v>
      </c>
      <c r="K191" s="130"/>
      <c r="L191" s="133">
        <v>0.87724400000000002</v>
      </c>
      <c r="M191" s="130" t="s">
        <v>130</v>
      </c>
      <c r="N191" s="135"/>
      <c r="O191" s="132">
        <v>22.839186999999999</v>
      </c>
      <c r="P191" s="130"/>
      <c r="Q191" s="133">
        <v>1.574586</v>
      </c>
      <c r="R191" s="130"/>
      <c r="S191" s="135"/>
      <c r="T191" s="132"/>
      <c r="U191" s="130"/>
      <c r="V191" s="133"/>
      <c r="W191" s="134"/>
      <c r="X191" s="134"/>
      <c r="Y191" s="134"/>
      <c r="Z191" s="134"/>
      <c r="AA191" s="134"/>
      <c r="AB191" s="134"/>
    </row>
    <row r="192" spans="1:28">
      <c r="A192" s="125" t="s">
        <v>250</v>
      </c>
      <c r="B192" s="126">
        <v>310</v>
      </c>
      <c r="C192" s="127"/>
      <c r="D192" s="128"/>
      <c r="E192" s="129">
        <v>2.4610000000000001E-3</v>
      </c>
      <c r="F192" s="130"/>
      <c r="G192" s="131">
        <v>1.297E-3</v>
      </c>
      <c r="H192" s="130"/>
      <c r="I192" s="135"/>
      <c r="J192" s="132"/>
      <c r="K192" s="130"/>
      <c r="L192" s="133"/>
      <c r="M192" s="130" t="s">
        <v>128</v>
      </c>
      <c r="N192" s="135"/>
      <c r="O192" s="132">
        <v>0.30631700000000001</v>
      </c>
      <c r="P192" s="130"/>
      <c r="Q192" s="133">
        <v>2.1118000000000001E-2</v>
      </c>
      <c r="R192" s="130"/>
      <c r="S192" s="135"/>
      <c r="T192" s="132"/>
      <c r="U192" s="130"/>
      <c r="V192" s="133"/>
      <c r="W192" s="134"/>
      <c r="X192" s="134"/>
      <c r="Y192" s="134"/>
      <c r="Z192" s="134"/>
      <c r="AA192" s="134"/>
      <c r="AB192" s="134"/>
    </row>
    <row r="193" spans="1:28">
      <c r="A193" s="125" t="s">
        <v>544</v>
      </c>
      <c r="B193" s="126">
        <v>312</v>
      </c>
      <c r="C193" s="127"/>
      <c r="D193" s="128"/>
      <c r="E193" s="129">
        <v>9.5897999999999997E-2</v>
      </c>
      <c r="F193" s="130"/>
      <c r="G193" s="131">
        <v>5.0550999999999999E-2</v>
      </c>
      <c r="H193" s="130"/>
      <c r="I193" s="135"/>
      <c r="J193" s="132">
        <v>11.934334</v>
      </c>
      <c r="K193" s="130"/>
      <c r="L193" s="133">
        <v>0.91678599999999999</v>
      </c>
      <c r="M193" s="130" t="s">
        <v>128</v>
      </c>
      <c r="N193" s="135"/>
      <c r="O193" s="132">
        <v>11.934334</v>
      </c>
      <c r="P193" s="130"/>
      <c r="Q193" s="133">
        <v>0.82277999999999996</v>
      </c>
      <c r="R193" s="130"/>
      <c r="S193" s="135"/>
      <c r="T193" s="132"/>
      <c r="U193" s="130"/>
      <c r="V193" s="133"/>
      <c r="W193" s="134"/>
      <c r="X193" s="134"/>
      <c r="Y193" s="134"/>
      <c r="Z193" s="134"/>
      <c r="AA193" s="134"/>
      <c r="AB193" s="134"/>
    </row>
    <row r="194" spans="1:28">
      <c r="A194" s="125" t="s">
        <v>545</v>
      </c>
      <c r="B194" s="126">
        <v>315</v>
      </c>
      <c r="C194" s="127"/>
      <c r="D194" s="128"/>
      <c r="E194" s="129">
        <v>2.8233000000000001E-2</v>
      </c>
      <c r="F194" s="130"/>
      <c r="G194" s="131">
        <v>1.4883E-2</v>
      </c>
      <c r="H194" s="130"/>
      <c r="I194" s="135"/>
      <c r="J194" s="132">
        <v>3.5135580000000002</v>
      </c>
      <c r="K194" s="130"/>
      <c r="L194" s="133">
        <v>0.26990900000000001</v>
      </c>
      <c r="M194" s="130" t="s">
        <v>128</v>
      </c>
      <c r="N194" s="135"/>
      <c r="O194" s="132">
        <v>3.5135580000000002</v>
      </c>
      <c r="P194" s="130"/>
      <c r="Q194" s="133">
        <v>0.242233</v>
      </c>
      <c r="R194" s="130"/>
      <c r="S194" s="135"/>
      <c r="T194" s="132"/>
      <c r="U194" s="130"/>
      <c r="V194" s="133"/>
      <c r="W194" s="134"/>
      <c r="X194" s="134"/>
      <c r="Y194" s="134"/>
      <c r="Z194" s="134"/>
      <c r="AA194" s="134"/>
      <c r="AB194" s="134"/>
    </row>
    <row r="195" spans="1:28">
      <c r="A195" s="125" t="s">
        <v>251</v>
      </c>
      <c r="B195" s="126">
        <v>319</v>
      </c>
      <c r="C195" s="127"/>
      <c r="D195" s="128"/>
      <c r="E195" s="129">
        <v>2.6081E-2</v>
      </c>
      <c r="F195" s="130"/>
      <c r="G195" s="131">
        <v>1.3748E-2</v>
      </c>
      <c r="H195" s="130"/>
      <c r="I195" s="135"/>
      <c r="J195" s="132"/>
      <c r="K195" s="130"/>
      <c r="L195" s="133"/>
      <c r="M195" s="130" t="s">
        <v>128</v>
      </c>
      <c r="N195" s="135"/>
      <c r="O195" s="132"/>
      <c r="P195" s="130"/>
      <c r="Q195" s="133"/>
      <c r="R195" s="130"/>
      <c r="S195" s="135"/>
      <c r="T195" s="132"/>
      <c r="U195" s="130"/>
      <c r="V195" s="133"/>
      <c r="W195" s="134"/>
      <c r="X195" s="134"/>
      <c r="Y195" s="134"/>
      <c r="Z195" s="134"/>
      <c r="AA195" s="134"/>
      <c r="AB195" s="134"/>
    </row>
    <row r="196" spans="1:28">
      <c r="A196" s="125" t="s">
        <v>546</v>
      </c>
      <c r="B196" s="126">
        <v>323</v>
      </c>
      <c r="C196" s="127"/>
      <c r="D196" s="128"/>
      <c r="E196" s="129">
        <v>0.13220299999999999</v>
      </c>
      <c r="F196" s="130"/>
      <c r="G196" s="131">
        <v>6.9688E-2</v>
      </c>
      <c r="H196" s="130"/>
      <c r="I196" s="123"/>
      <c r="J196" s="132">
        <v>16.452338999999998</v>
      </c>
      <c r="K196" s="130"/>
      <c r="L196" s="133">
        <v>1.2638560000000001</v>
      </c>
      <c r="M196" s="130" t="s">
        <v>128</v>
      </c>
      <c r="N196" s="123"/>
      <c r="O196" s="132">
        <v>16.452338999999998</v>
      </c>
      <c r="P196" s="130"/>
      <c r="Q196" s="133">
        <v>1.1342620000000001</v>
      </c>
      <c r="R196" s="130"/>
      <c r="S196" s="123"/>
      <c r="T196" s="132"/>
      <c r="U196" s="130"/>
      <c r="V196" s="133"/>
      <c r="W196" s="134"/>
      <c r="X196" s="134"/>
      <c r="Y196" s="134"/>
      <c r="Z196" s="134"/>
      <c r="AA196" s="134"/>
      <c r="AB196" s="134"/>
    </row>
    <row r="197" spans="1:28">
      <c r="A197" s="125" t="s">
        <v>625</v>
      </c>
      <c r="B197" s="126">
        <v>330</v>
      </c>
      <c r="C197" s="127"/>
      <c r="D197" s="128"/>
      <c r="E197" s="129">
        <v>1.6509999999999999E-3</v>
      </c>
      <c r="F197" s="130"/>
      <c r="G197" s="131">
        <v>8.7000000000000001E-4</v>
      </c>
      <c r="H197" s="130"/>
      <c r="I197" s="135"/>
      <c r="J197" s="132">
        <v>0.20547099999999999</v>
      </c>
      <c r="K197" s="130"/>
      <c r="L197" s="133">
        <v>1.5783999999999999E-2</v>
      </c>
      <c r="M197" s="130" t="s">
        <v>128</v>
      </c>
      <c r="N197" s="135"/>
      <c r="O197" s="132">
        <v>0.20547099999999999</v>
      </c>
      <c r="P197" s="130"/>
      <c r="Q197" s="133">
        <v>1.4166E-2</v>
      </c>
      <c r="R197" s="130"/>
      <c r="S197" s="135"/>
      <c r="T197" s="132"/>
      <c r="U197" s="130"/>
      <c r="V197" s="133"/>
      <c r="W197" s="134"/>
      <c r="X197" s="134"/>
      <c r="Y197" s="134"/>
      <c r="Z197" s="134"/>
      <c r="AA197" s="134"/>
      <c r="AB197" s="134"/>
    </row>
    <row r="198" spans="1:28">
      <c r="A198" s="125" t="s">
        <v>252</v>
      </c>
      <c r="B198" s="126">
        <v>332</v>
      </c>
      <c r="C198" s="127"/>
      <c r="D198" s="128"/>
      <c r="E198" s="129">
        <v>4.0749999999999996E-3</v>
      </c>
      <c r="F198" s="130"/>
      <c r="G198" s="131">
        <v>2.1480000000000002E-3</v>
      </c>
      <c r="H198" s="130"/>
      <c r="I198" s="135"/>
      <c r="J198" s="132"/>
      <c r="K198" s="130"/>
      <c r="L198" s="133"/>
      <c r="M198" s="130" t="s">
        <v>128</v>
      </c>
      <c r="N198" s="135"/>
      <c r="O198" s="132">
        <v>0.50706499999999999</v>
      </c>
      <c r="P198" s="130"/>
      <c r="Q198" s="133">
        <v>3.4958000000000003E-2</v>
      </c>
      <c r="R198" s="130"/>
      <c r="S198" s="135"/>
      <c r="T198" s="132"/>
      <c r="U198" s="130"/>
      <c r="V198" s="133"/>
      <c r="W198" s="134"/>
      <c r="X198" s="134"/>
      <c r="Y198" s="134"/>
      <c r="Z198" s="134"/>
      <c r="AA198" s="134"/>
      <c r="AB198" s="134"/>
    </row>
    <row r="199" spans="1:28">
      <c r="A199" s="125" t="s">
        <v>651</v>
      </c>
      <c r="B199" s="126">
        <v>333</v>
      </c>
      <c r="C199" s="127"/>
      <c r="D199" s="128"/>
      <c r="E199" s="129">
        <v>4.6999999999999997E-5</v>
      </c>
      <c r="F199" s="130"/>
      <c r="G199" s="131">
        <v>2.5000000000000001E-5</v>
      </c>
      <c r="H199" s="130"/>
      <c r="I199" s="123"/>
      <c r="J199" s="132">
        <v>5.9040000000000004E-3</v>
      </c>
      <c r="K199" s="130"/>
      <c r="L199" s="133">
        <v>4.5399999999999998E-4</v>
      </c>
      <c r="M199" s="130" t="s">
        <v>128</v>
      </c>
      <c r="N199" s="123"/>
      <c r="O199" s="132">
        <v>5.9040000000000004E-3</v>
      </c>
      <c r="P199" s="130"/>
      <c r="Q199" s="133">
        <v>4.0700000000000003E-4</v>
      </c>
      <c r="R199" s="130"/>
      <c r="S199" s="123"/>
      <c r="T199" s="132"/>
      <c r="U199" s="130"/>
      <c r="V199" s="133"/>
      <c r="W199" s="134"/>
      <c r="X199" s="134"/>
      <c r="Y199" s="134"/>
      <c r="Z199" s="134"/>
      <c r="AA199" s="134"/>
      <c r="AB199" s="134"/>
    </row>
    <row r="200" spans="1:28">
      <c r="A200" s="125" t="s">
        <v>617</v>
      </c>
      <c r="B200" s="126">
        <v>342</v>
      </c>
      <c r="C200" s="127"/>
      <c r="D200" s="128"/>
      <c r="E200" s="129">
        <v>7.0670000000000004E-3</v>
      </c>
      <c r="F200" s="130"/>
      <c r="G200" s="131">
        <v>3.725E-3</v>
      </c>
      <c r="H200" s="130"/>
      <c r="I200" s="123"/>
      <c r="J200" s="132">
        <v>0.87951100000000004</v>
      </c>
      <c r="K200" s="130"/>
      <c r="L200" s="133">
        <v>6.7562999999999998E-2</v>
      </c>
      <c r="M200" s="130" t="s">
        <v>128</v>
      </c>
      <c r="N200" s="123"/>
      <c r="O200" s="132">
        <v>0.87951100000000004</v>
      </c>
      <c r="P200" s="130"/>
      <c r="Q200" s="133">
        <v>6.0636000000000002E-2</v>
      </c>
      <c r="R200" s="130"/>
      <c r="S200" s="123"/>
      <c r="T200" s="132"/>
      <c r="U200" s="130"/>
      <c r="V200" s="133"/>
      <c r="W200" s="134"/>
      <c r="X200" s="134"/>
      <c r="Y200" s="134"/>
      <c r="Z200" s="134"/>
      <c r="AA200" s="134"/>
      <c r="AB200" s="134"/>
    </row>
    <row r="201" spans="1:28">
      <c r="A201" s="125" t="s">
        <v>574</v>
      </c>
      <c r="B201" s="126">
        <v>343</v>
      </c>
      <c r="C201" s="127">
        <v>283</v>
      </c>
      <c r="D201" s="128"/>
      <c r="E201" s="129"/>
      <c r="F201" s="130"/>
      <c r="G201" s="131" t="s">
        <v>2</v>
      </c>
      <c r="H201" s="130"/>
      <c r="I201" s="135"/>
      <c r="J201" s="132"/>
      <c r="K201" s="130"/>
      <c r="L201" s="133"/>
      <c r="M201" s="130" t="s">
        <v>128</v>
      </c>
      <c r="N201" s="135"/>
      <c r="O201" s="132"/>
      <c r="P201" s="130"/>
      <c r="Q201" s="133"/>
      <c r="R201" s="130"/>
      <c r="S201" s="135"/>
      <c r="T201" s="132"/>
      <c r="U201" s="130"/>
      <c r="V201" s="133"/>
      <c r="W201" s="134"/>
      <c r="X201" s="134"/>
      <c r="Y201" s="134"/>
      <c r="Z201" s="134"/>
      <c r="AA201" s="134"/>
      <c r="AB201" s="134"/>
    </row>
    <row r="202" spans="1:28">
      <c r="A202" s="125" t="s">
        <v>253</v>
      </c>
      <c r="B202" s="126">
        <v>344</v>
      </c>
      <c r="C202" s="127"/>
      <c r="D202" s="128"/>
      <c r="E202" s="129">
        <v>1.065E-3</v>
      </c>
      <c r="F202" s="130"/>
      <c r="G202" s="131">
        <v>5.6099999999999998E-4</v>
      </c>
      <c r="H202" s="130"/>
      <c r="I202" s="135"/>
      <c r="J202" s="132"/>
      <c r="K202" s="130"/>
      <c r="L202" s="133"/>
      <c r="M202" s="130" t="s">
        <v>128</v>
      </c>
      <c r="N202" s="135"/>
      <c r="O202" s="132">
        <v>0.132493</v>
      </c>
      <c r="P202" s="130"/>
      <c r="Q202" s="133">
        <v>9.1339999999999998E-3</v>
      </c>
      <c r="R202" s="130"/>
      <c r="S202" s="135"/>
      <c r="T202" s="132"/>
      <c r="U202" s="130"/>
      <c r="V202" s="133"/>
      <c r="W202" s="134"/>
      <c r="X202" s="134"/>
      <c r="Y202" s="134"/>
      <c r="Z202" s="134"/>
      <c r="AA202" s="134"/>
      <c r="AB202" s="134"/>
    </row>
    <row r="203" spans="1:28">
      <c r="A203" s="125" t="s">
        <v>254</v>
      </c>
      <c r="B203" s="126">
        <v>347</v>
      </c>
      <c r="C203" s="127"/>
      <c r="D203" s="128"/>
      <c r="E203" s="129">
        <v>1.173E-3</v>
      </c>
      <c r="F203" s="130"/>
      <c r="G203" s="131">
        <v>6.1799999999999995E-4</v>
      </c>
      <c r="H203" s="130"/>
      <c r="I203" s="135"/>
      <c r="J203" s="132"/>
      <c r="K203" s="130"/>
      <c r="L203" s="133"/>
      <c r="M203" s="130" t="s">
        <v>128</v>
      </c>
      <c r="N203" s="135"/>
      <c r="O203" s="132">
        <v>0.145955</v>
      </c>
      <c r="P203" s="130"/>
      <c r="Q203" s="133">
        <v>1.0062E-2</v>
      </c>
      <c r="R203" s="130"/>
      <c r="S203" s="135"/>
      <c r="T203" s="132"/>
      <c r="U203" s="130"/>
      <c r="V203" s="133"/>
      <c r="W203" s="134"/>
      <c r="X203" s="134"/>
      <c r="Y203" s="134"/>
      <c r="Z203" s="134"/>
      <c r="AA203" s="134"/>
      <c r="AB203" s="134"/>
    </row>
    <row r="204" spans="1:28">
      <c r="A204" s="125" t="s">
        <v>601</v>
      </c>
      <c r="B204" s="126">
        <v>348</v>
      </c>
      <c r="C204" s="127"/>
      <c r="D204" s="128"/>
      <c r="E204" s="129">
        <v>3.9782999999999999E-2</v>
      </c>
      <c r="F204" s="130"/>
      <c r="G204" s="131">
        <v>2.0971E-2</v>
      </c>
      <c r="H204" s="130"/>
      <c r="I204" s="123"/>
      <c r="J204" s="132">
        <v>4.9509109999999996</v>
      </c>
      <c r="K204" s="130"/>
      <c r="L204" s="133">
        <v>0.38032500000000002</v>
      </c>
      <c r="M204" s="130" t="s">
        <v>128</v>
      </c>
      <c r="N204" s="123"/>
      <c r="O204" s="132">
        <v>4.9509109999999996</v>
      </c>
      <c r="P204" s="130"/>
      <c r="Q204" s="133">
        <v>0.34132699999999999</v>
      </c>
      <c r="R204" s="130"/>
      <c r="S204" s="123"/>
      <c r="T204" s="132"/>
      <c r="U204" s="130"/>
      <c r="V204" s="133"/>
      <c r="W204" s="134"/>
      <c r="X204" s="134"/>
      <c r="Y204" s="134"/>
      <c r="Z204" s="134"/>
      <c r="AA204" s="134"/>
      <c r="AB204" s="134"/>
    </row>
    <row r="205" spans="1:28">
      <c r="A205" s="125" t="s">
        <v>652</v>
      </c>
      <c r="B205" s="126">
        <v>349</v>
      </c>
      <c r="C205" s="127"/>
      <c r="D205" s="128"/>
      <c r="E205" s="129">
        <v>4.6999999999999997E-5</v>
      </c>
      <c r="F205" s="130"/>
      <c r="G205" s="131">
        <v>2.5000000000000001E-5</v>
      </c>
      <c r="H205" s="130"/>
      <c r="I205" s="135"/>
      <c r="J205" s="132">
        <v>5.9040000000000004E-3</v>
      </c>
      <c r="K205" s="130"/>
      <c r="L205" s="133">
        <v>4.5399999999999998E-4</v>
      </c>
      <c r="M205" s="130" t="s">
        <v>128</v>
      </c>
      <c r="N205" s="135"/>
      <c r="O205" s="132">
        <v>5.9040000000000004E-3</v>
      </c>
      <c r="P205" s="130"/>
      <c r="Q205" s="133">
        <v>4.0700000000000003E-4</v>
      </c>
      <c r="R205" s="130"/>
      <c r="S205" s="135"/>
      <c r="T205" s="132"/>
      <c r="U205" s="130"/>
      <c r="V205" s="133"/>
      <c r="W205" s="134"/>
      <c r="X205" s="134"/>
      <c r="Y205" s="134"/>
      <c r="Z205" s="134"/>
      <c r="AA205" s="134"/>
      <c r="AB205" s="134"/>
    </row>
    <row r="206" spans="1:28">
      <c r="A206" s="125" t="s">
        <v>626</v>
      </c>
      <c r="B206" s="126">
        <v>351</v>
      </c>
      <c r="C206" s="127">
        <v>11</v>
      </c>
      <c r="D206" s="128"/>
      <c r="E206" s="129"/>
      <c r="F206" s="130"/>
      <c r="G206" s="131" t="s">
        <v>2</v>
      </c>
      <c r="H206" s="130"/>
      <c r="I206" s="135"/>
      <c r="J206" s="132"/>
      <c r="K206" s="130"/>
      <c r="L206" s="133"/>
      <c r="M206" s="130" t="s">
        <v>128</v>
      </c>
      <c r="N206" s="135"/>
      <c r="O206" s="132"/>
      <c r="P206" s="130"/>
      <c r="Q206" s="133"/>
      <c r="R206" s="130"/>
      <c r="S206" s="135"/>
      <c r="T206" s="132"/>
      <c r="U206" s="130"/>
      <c r="V206" s="133"/>
      <c r="W206" s="134"/>
      <c r="X206" s="134"/>
      <c r="Y206" s="134"/>
      <c r="Z206" s="134"/>
      <c r="AA206" s="134"/>
      <c r="AB206" s="134"/>
    </row>
    <row r="207" spans="1:28">
      <c r="A207" s="125" t="s">
        <v>255</v>
      </c>
      <c r="B207" s="126">
        <v>353</v>
      </c>
      <c r="C207" s="127"/>
      <c r="D207" s="128"/>
      <c r="E207" s="129">
        <v>7.79E-3</v>
      </c>
      <c r="F207" s="130"/>
      <c r="G207" s="131">
        <v>4.1060000000000003E-3</v>
      </c>
      <c r="H207" s="130"/>
      <c r="I207" s="139"/>
      <c r="J207" s="132"/>
      <c r="K207" s="130"/>
      <c r="L207" s="133"/>
      <c r="M207" s="130" t="s">
        <v>128</v>
      </c>
      <c r="N207" s="139"/>
      <c r="O207" s="132"/>
      <c r="P207" s="130"/>
      <c r="Q207" s="133"/>
      <c r="R207" s="130"/>
      <c r="S207" s="139"/>
      <c r="T207" s="132"/>
      <c r="U207" s="130"/>
      <c r="V207" s="133"/>
      <c r="W207" s="134"/>
      <c r="X207" s="134"/>
      <c r="Y207" s="134"/>
      <c r="Z207" s="134"/>
      <c r="AA207" s="134"/>
      <c r="AB207" s="134"/>
    </row>
    <row r="208" spans="1:28">
      <c r="A208" s="125" t="s">
        <v>256</v>
      </c>
      <c r="B208" s="126">
        <v>354</v>
      </c>
      <c r="C208" s="127"/>
      <c r="D208" s="128"/>
      <c r="E208" s="129">
        <v>8.2039999999999995E-3</v>
      </c>
      <c r="F208" s="130"/>
      <c r="G208" s="131">
        <v>4.3249999999999999E-3</v>
      </c>
      <c r="H208" s="130"/>
      <c r="I208" s="135"/>
      <c r="J208" s="132"/>
      <c r="K208" s="130"/>
      <c r="L208" s="133"/>
      <c r="M208" s="130" t="s">
        <v>128</v>
      </c>
      <c r="N208" s="135"/>
      <c r="O208" s="132"/>
      <c r="P208" s="130"/>
      <c r="Q208" s="133"/>
      <c r="R208" s="130"/>
      <c r="S208" s="135"/>
      <c r="T208" s="132"/>
      <c r="U208" s="130"/>
      <c r="V208" s="133"/>
      <c r="W208" s="134"/>
      <c r="X208" s="134"/>
      <c r="Y208" s="134"/>
      <c r="Z208" s="134"/>
      <c r="AA208" s="134"/>
      <c r="AB208" s="134"/>
    </row>
    <row r="209" spans="1:28">
      <c r="A209" s="125" t="s">
        <v>134</v>
      </c>
      <c r="B209" s="126">
        <v>360</v>
      </c>
      <c r="C209" s="127"/>
      <c r="D209" s="128"/>
      <c r="E209" s="129">
        <v>3.2444000000000001E-2</v>
      </c>
      <c r="F209" s="130"/>
      <c r="G209" s="131">
        <v>1.7101999999999999E-2</v>
      </c>
      <c r="H209" s="130"/>
      <c r="I209" s="135"/>
      <c r="J209" s="132"/>
      <c r="K209" s="130"/>
      <c r="L209" s="133"/>
      <c r="M209" s="130" t="s">
        <v>128</v>
      </c>
      <c r="N209" s="135"/>
      <c r="O209" s="132">
        <v>4.0376269999999996</v>
      </c>
      <c r="P209" s="130"/>
      <c r="Q209" s="133">
        <v>0.27836300000000003</v>
      </c>
      <c r="R209" s="130"/>
      <c r="S209" s="135"/>
      <c r="T209" s="132"/>
      <c r="U209" s="130"/>
      <c r="V209" s="133"/>
      <c r="W209" s="134"/>
      <c r="X209" s="134"/>
      <c r="Y209" s="134"/>
      <c r="Z209" s="134"/>
      <c r="AA209" s="134"/>
      <c r="AB209" s="134"/>
    </row>
    <row r="210" spans="1:28">
      <c r="A210" s="125" t="s">
        <v>257</v>
      </c>
      <c r="B210" s="126">
        <v>361</v>
      </c>
      <c r="C210" s="127"/>
      <c r="D210" s="128"/>
      <c r="E210" s="129">
        <v>1.0453E-2</v>
      </c>
      <c r="F210" s="130"/>
      <c r="G210" s="131">
        <v>5.5100000000000001E-3</v>
      </c>
      <c r="H210" s="130"/>
      <c r="I210" s="135"/>
      <c r="J210" s="132"/>
      <c r="K210" s="130"/>
      <c r="L210" s="133"/>
      <c r="M210" s="130" t="s">
        <v>128</v>
      </c>
      <c r="N210" s="135"/>
      <c r="O210" s="132">
        <v>1.300845</v>
      </c>
      <c r="P210" s="130"/>
      <c r="Q210" s="133">
        <v>8.9682999999999999E-2</v>
      </c>
      <c r="R210" s="130"/>
      <c r="S210" s="135"/>
      <c r="T210" s="132"/>
      <c r="U210" s="130"/>
      <c r="V210" s="133"/>
      <c r="W210" s="134"/>
      <c r="X210" s="134"/>
      <c r="Y210" s="134"/>
      <c r="Z210" s="134"/>
      <c r="AA210" s="134"/>
      <c r="AB210" s="134"/>
    </row>
    <row r="211" spans="1:28">
      <c r="A211" s="125" t="s">
        <v>258</v>
      </c>
      <c r="B211" s="126">
        <v>422</v>
      </c>
      <c r="C211" s="127"/>
      <c r="D211" s="128"/>
      <c r="E211" s="129">
        <v>9.7300999999999999E-2</v>
      </c>
      <c r="F211" s="130"/>
      <c r="G211" s="131">
        <v>5.1290000000000002E-2</v>
      </c>
      <c r="H211" s="130"/>
      <c r="I211" s="135"/>
      <c r="J211" s="132"/>
      <c r="K211" s="130"/>
      <c r="L211" s="133"/>
      <c r="M211" s="130" t="s">
        <v>128</v>
      </c>
      <c r="N211" s="135"/>
      <c r="O211" s="132"/>
      <c r="P211" s="130"/>
      <c r="Q211" s="133"/>
      <c r="R211" s="130"/>
      <c r="S211" s="135"/>
      <c r="T211" s="132"/>
      <c r="U211" s="130"/>
      <c r="V211" s="133"/>
      <c r="W211" s="134"/>
      <c r="X211" s="134"/>
      <c r="Y211" s="134"/>
      <c r="Z211" s="134"/>
      <c r="AA211" s="134"/>
      <c r="AB211" s="134"/>
    </row>
    <row r="212" spans="1:28">
      <c r="A212" s="125" t="s">
        <v>259</v>
      </c>
      <c r="B212" s="126">
        <v>423</v>
      </c>
      <c r="C212" s="127"/>
      <c r="D212" s="128"/>
      <c r="E212" s="129">
        <v>6.1390000000000004E-3</v>
      </c>
      <c r="F212" s="130"/>
      <c r="G212" s="131">
        <v>3.2360000000000002E-3</v>
      </c>
      <c r="H212" s="130"/>
      <c r="I212" s="135"/>
      <c r="J212" s="132"/>
      <c r="K212" s="130"/>
      <c r="L212" s="133"/>
      <c r="M212" s="130" t="s">
        <v>128</v>
      </c>
      <c r="N212" s="135"/>
      <c r="O212" s="132">
        <v>0.76402199999999998</v>
      </c>
      <c r="P212" s="130"/>
      <c r="Q212" s="133">
        <v>5.2672999999999998E-2</v>
      </c>
      <c r="R212" s="130"/>
      <c r="S212" s="135"/>
      <c r="T212" s="132"/>
      <c r="U212" s="130"/>
      <c r="V212" s="133"/>
      <c r="W212" s="134"/>
      <c r="X212" s="134"/>
      <c r="Y212" s="134"/>
      <c r="Z212" s="134"/>
      <c r="AA212" s="134"/>
      <c r="AB212" s="134"/>
    </row>
    <row r="213" spans="1:28">
      <c r="A213" s="125" t="s">
        <v>260</v>
      </c>
      <c r="B213" s="126">
        <v>424</v>
      </c>
      <c r="C213" s="127"/>
      <c r="D213" s="128"/>
      <c r="E213" s="129">
        <v>8.2197999999999993E-2</v>
      </c>
      <c r="F213" s="130"/>
      <c r="G213" s="131">
        <v>4.3328999999999999E-2</v>
      </c>
      <c r="H213" s="130"/>
      <c r="I213" s="135"/>
      <c r="J213" s="132"/>
      <c r="K213" s="130"/>
      <c r="L213" s="133"/>
      <c r="M213" s="130" t="s">
        <v>128</v>
      </c>
      <c r="N213" s="135"/>
      <c r="O213" s="132"/>
      <c r="P213" s="130"/>
      <c r="Q213" s="133"/>
      <c r="R213" s="130"/>
      <c r="S213" s="135"/>
      <c r="T213" s="132"/>
      <c r="U213" s="130"/>
      <c r="V213" s="133"/>
      <c r="W213" s="134"/>
      <c r="X213" s="134"/>
      <c r="Y213" s="134"/>
      <c r="Z213" s="134"/>
      <c r="AA213" s="134"/>
      <c r="AB213" s="134"/>
    </row>
    <row r="214" spans="1:28">
      <c r="A214" s="125" t="s">
        <v>627</v>
      </c>
      <c r="B214" s="126">
        <v>431</v>
      </c>
      <c r="C214" s="127"/>
      <c r="D214" s="128"/>
      <c r="E214" s="129">
        <v>0.38067699999999999</v>
      </c>
      <c r="F214" s="130"/>
      <c r="G214" s="131">
        <v>0.20066700000000001</v>
      </c>
      <c r="H214" s="130"/>
      <c r="I214" s="123"/>
      <c r="J214" s="132"/>
      <c r="K214" s="130"/>
      <c r="L214" s="133"/>
      <c r="M214" s="130" t="s">
        <v>128</v>
      </c>
      <c r="N214" s="123"/>
      <c r="O214" s="132"/>
      <c r="P214" s="130"/>
      <c r="Q214" s="133"/>
      <c r="R214" s="130"/>
      <c r="S214" s="123"/>
      <c r="T214" s="132"/>
      <c r="U214" s="130"/>
      <c r="V214" s="133"/>
      <c r="W214" s="134"/>
      <c r="X214" s="134"/>
      <c r="Y214" s="134"/>
      <c r="Z214" s="134"/>
      <c r="AA214" s="134"/>
      <c r="AB214" s="134"/>
    </row>
    <row r="215" spans="1:28">
      <c r="A215" t="s">
        <v>628</v>
      </c>
      <c r="B215" s="126">
        <v>435</v>
      </c>
      <c r="C215" s="127"/>
      <c r="D215" s="128"/>
      <c r="E215" s="129">
        <v>2.8076469999999998</v>
      </c>
      <c r="F215" s="130"/>
      <c r="G215" s="131">
        <v>1.4799990000000001</v>
      </c>
      <c r="H215" s="130"/>
      <c r="I215" s="135"/>
      <c r="J215" s="132"/>
      <c r="K215" s="130"/>
      <c r="L215" s="133"/>
      <c r="M215" s="130" t="s">
        <v>128</v>
      </c>
      <c r="N215" s="135"/>
      <c r="O215" s="132"/>
      <c r="P215" s="130"/>
      <c r="Q215" s="133"/>
      <c r="R215" s="130"/>
      <c r="S215" s="135"/>
      <c r="T215" s="132"/>
      <c r="U215" s="130"/>
      <c r="V215" s="133"/>
      <c r="W215" s="134"/>
      <c r="X215" s="134"/>
      <c r="Y215" s="134"/>
      <c r="Z215" s="134"/>
      <c r="AA215" s="134"/>
      <c r="AB215" s="134"/>
    </row>
    <row r="216" spans="1:28">
      <c r="A216" s="125" t="s">
        <v>629</v>
      </c>
      <c r="B216" s="126">
        <v>436</v>
      </c>
      <c r="C216" s="127"/>
      <c r="D216" s="128"/>
      <c r="E216" s="129">
        <v>0.55010999999999999</v>
      </c>
      <c r="F216" s="130"/>
      <c r="G216" s="131">
        <v>0.28998000000000002</v>
      </c>
      <c r="H216" s="130"/>
      <c r="I216" s="135"/>
      <c r="J216" s="132"/>
      <c r="K216" s="130"/>
      <c r="L216" s="133"/>
      <c r="M216" s="130" t="s">
        <v>128</v>
      </c>
      <c r="N216" s="135"/>
      <c r="O216" s="132"/>
      <c r="P216" s="130"/>
      <c r="Q216" s="133"/>
      <c r="R216" s="130"/>
      <c r="S216" s="135"/>
      <c r="T216" s="132"/>
      <c r="U216" s="130"/>
      <c r="V216" s="133"/>
      <c r="W216" s="134"/>
      <c r="X216" s="134"/>
      <c r="Y216" s="134"/>
      <c r="Z216" s="134"/>
      <c r="AA216" s="134"/>
      <c r="AB216" s="134"/>
    </row>
    <row r="217" spans="1:28">
      <c r="A217" s="125" t="s">
        <v>630</v>
      </c>
      <c r="B217" s="126">
        <v>439</v>
      </c>
      <c r="C217" s="127"/>
      <c r="D217" s="128"/>
      <c r="E217" s="129">
        <v>0.611429</v>
      </c>
      <c r="F217" s="130"/>
      <c r="G217" s="131">
        <v>0.32230300000000001</v>
      </c>
      <c r="H217" s="130"/>
      <c r="I217" s="135"/>
      <c r="J217" s="132"/>
      <c r="K217" s="130"/>
      <c r="L217" s="133"/>
      <c r="M217" s="130" t="s">
        <v>128</v>
      </c>
      <c r="N217" s="135"/>
      <c r="O217" s="132"/>
      <c r="P217" s="130"/>
      <c r="Q217" s="133"/>
      <c r="R217" s="130"/>
      <c r="S217" s="135"/>
      <c r="T217" s="132"/>
      <c r="U217" s="130"/>
      <c r="V217" s="133"/>
      <c r="W217" s="134"/>
      <c r="X217" s="134"/>
      <c r="Y217" s="134"/>
      <c r="Z217" s="134"/>
      <c r="AA217" s="134"/>
      <c r="AB217" s="134"/>
    </row>
    <row r="218" spans="1:28">
      <c r="A218" s="125" t="s">
        <v>631</v>
      </c>
      <c r="B218" s="126">
        <v>449</v>
      </c>
      <c r="C218" s="127"/>
      <c r="D218" s="128"/>
      <c r="E218" s="129">
        <v>4.6549110000000002</v>
      </c>
      <c r="F218" s="130"/>
      <c r="G218" s="131">
        <v>2.4537499999999999</v>
      </c>
      <c r="H218" s="130"/>
      <c r="I218" s="135"/>
      <c r="J218" s="132"/>
      <c r="K218" s="130"/>
      <c r="L218" s="133"/>
      <c r="M218" s="130" t="s">
        <v>128</v>
      </c>
      <c r="N218" s="135"/>
      <c r="O218" s="132"/>
      <c r="P218" s="130"/>
      <c r="Q218" s="133"/>
      <c r="R218" s="130"/>
      <c r="S218" s="135"/>
      <c r="T218" s="132"/>
      <c r="U218" s="130"/>
      <c r="V218" s="133"/>
      <c r="W218" s="134"/>
      <c r="X218" s="134"/>
      <c r="Y218" s="134"/>
      <c r="Z218" s="134"/>
      <c r="AA218" s="134"/>
      <c r="AB218" s="134"/>
    </row>
    <row r="219" spans="1:28">
      <c r="A219" s="125" t="s">
        <v>547</v>
      </c>
      <c r="B219" s="126">
        <v>451</v>
      </c>
      <c r="C219" s="127"/>
      <c r="D219" s="128"/>
      <c r="E219" s="129">
        <v>0.221271</v>
      </c>
      <c r="F219" s="130"/>
      <c r="G219" s="131">
        <v>0.11663900000000001</v>
      </c>
      <c r="H219" s="130"/>
      <c r="I219" s="135"/>
      <c r="J219" s="132"/>
      <c r="K219" s="130"/>
      <c r="L219" s="133"/>
      <c r="M219" s="130" t="s">
        <v>128</v>
      </c>
      <c r="N219" s="135"/>
      <c r="O219" s="132"/>
      <c r="P219" s="130"/>
      <c r="Q219" s="133"/>
      <c r="R219" s="130"/>
      <c r="S219" s="135"/>
      <c r="T219" s="132"/>
      <c r="U219" s="130"/>
      <c r="V219" s="133"/>
      <c r="W219" s="134"/>
      <c r="X219" s="134"/>
      <c r="Y219" s="134"/>
      <c r="Z219" s="134"/>
      <c r="AA219" s="134"/>
      <c r="AB219" s="134"/>
    </row>
    <row r="220" spans="1:28">
      <c r="A220" s="125" t="s">
        <v>632</v>
      </c>
      <c r="B220" s="126">
        <v>452</v>
      </c>
      <c r="C220" s="127"/>
      <c r="D220" s="128"/>
      <c r="E220" s="129">
        <v>6.5027840000000001</v>
      </c>
      <c r="F220" s="130"/>
      <c r="G220" s="131">
        <v>3.4278219999999999</v>
      </c>
      <c r="H220" s="130"/>
      <c r="I220" s="135"/>
      <c r="J220" s="132"/>
      <c r="K220" s="130"/>
      <c r="L220" s="133"/>
      <c r="M220" s="130" t="s">
        <v>128</v>
      </c>
      <c r="N220" s="135"/>
      <c r="O220" s="132"/>
      <c r="P220" s="130"/>
      <c r="Q220" s="133"/>
      <c r="R220" s="130"/>
      <c r="S220" s="135"/>
      <c r="T220" s="132"/>
      <c r="U220" s="130"/>
      <c r="V220" s="133"/>
      <c r="W220" s="134"/>
      <c r="X220" s="134"/>
      <c r="Y220" s="134"/>
      <c r="Z220" s="134"/>
      <c r="AA220" s="134"/>
      <c r="AB220" s="134"/>
    </row>
    <row r="221" spans="1:28">
      <c r="A221" s="125" t="s">
        <v>548</v>
      </c>
      <c r="B221" s="126">
        <v>460</v>
      </c>
      <c r="C221" s="127"/>
      <c r="D221" s="128"/>
      <c r="E221" s="129">
        <v>2.1951049999999999</v>
      </c>
      <c r="F221" s="130"/>
      <c r="G221" s="131">
        <v>1.1571089999999999</v>
      </c>
      <c r="H221" s="130"/>
      <c r="I221" s="135"/>
      <c r="J221" s="132"/>
      <c r="K221" s="130"/>
      <c r="L221" s="133"/>
      <c r="M221" s="130" t="s">
        <v>128</v>
      </c>
      <c r="N221" s="135"/>
      <c r="O221" s="132"/>
      <c r="P221" s="130"/>
      <c r="Q221" s="133"/>
      <c r="R221" s="130"/>
      <c r="S221" s="135"/>
      <c r="T221" s="132"/>
      <c r="U221" s="130"/>
      <c r="V221" s="133"/>
      <c r="W221" s="134"/>
      <c r="X221" s="134"/>
      <c r="Y221" s="134"/>
      <c r="Z221" s="134"/>
      <c r="AA221" s="134"/>
      <c r="AB221" s="134"/>
    </row>
    <row r="222" spans="1:28">
      <c r="A222" s="125" t="s">
        <v>558</v>
      </c>
      <c r="B222" s="126">
        <v>463</v>
      </c>
      <c r="C222" s="127"/>
      <c r="D222" s="128"/>
      <c r="E222" s="129">
        <v>0.71497200000000005</v>
      </c>
      <c r="F222" s="130"/>
      <c r="G222" s="131">
        <v>0.376884</v>
      </c>
      <c r="H222" s="130"/>
      <c r="I222" s="135"/>
      <c r="J222" s="132"/>
      <c r="K222" s="130"/>
      <c r="L222" s="133"/>
      <c r="M222" s="130" t="s">
        <v>128</v>
      </c>
      <c r="N222" s="135"/>
      <c r="O222" s="132"/>
      <c r="P222" s="130"/>
      <c r="Q222" s="133"/>
      <c r="R222" s="130"/>
      <c r="S222" s="135"/>
      <c r="T222" s="132"/>
      <c r="U222" s="130"/>
      <c r="V222" s="133"/>
      <c r="W222" s="134"/>
      <c r="X222" s="134"/>
      <c r="Y222" s="134"/>
      <c r="Z222" s="134"/>
      <c r="AA222" s="134"/>
      <c r="AB222" s="134"/>
    </row>
    <row r="223" spans="1:28">
      <c r="A223" s="125" t="s">
        <v>633</v>
      </c>
      <c r="B223" s="126">
        <v>466</v>
      </c>
      <c r="C223" s="127"/>
      <c r="D223" s="128"/>
      <c r="E223" s="129">
        <v>3.2362700000000002</v>
      </c>
      <c r="F223" s="130"/>
      <c r="G223" s="131">
        <v>1.70594</v>
      </c>
      <c r="H223" s="130"/>
      <c r="I223" s="135"/>
      <c r="J223" s="132"/>
      <c r="K223" s="130"/>
      <c r="L223" s="133"/>
      <c r="M223" s="130" t="s">
        <v>128</v>
      </c>
      <c r="N223" s="135"/>
      <c r="O223" s="132"/>
      <c r="P223" s="130"/>
      <c r="Q223" s="133"/>
      <c r="R223" s="130"/>
      <c r="S223" s="135"/>
      <c r="T223" s="132"/>
      <c r="U223" s="130"/>
      <c r="V223" s="133"/>
      <c r="W223" s="134"/>
      <c r="X223" s="134"/>
      <c r="Y223" s="134"/>
      <c r="Z223" s="134"/>
      <c r="AA223" s="134"/>
      <c r="AB223" s="134"/>
    </row>
    <row r="224" spans="1:28">
      <c r="A224" s="125" t="s">
        <v>634</v>
      </c>
      <c r="B224" s="126">
        <v>467</v>
      </c>
      <c r="C224" s="127"/>
      <c r="D224" s="128"/>
      <c r="E224" s="129">
        <v>4.7424470000000003</v>
      </c>
      <c r="F224" s="130"/>
      <c r="G224" s="131">
        <v>2.4998930000000001</v>
      </c>
      <c r="H224" s="130"/>
      <c r="I224" s="135"/>
      <c r="J224" s="132"/>
      <c r="K224" s="130"/>
      <c r="L224" s="133"/>
      <c r="M224" s="130" t="s">
        <v>128</v>
      </c>
      <c r="N224" s="135"/>
      <c r="O224" s="132"/>
      <c r="P224" s="130"/>
      <c r="Q224" s="133"/>
      <c r="R224" s="130"/>
      <c r="S224" s="135"/>
      <c r="T224" s="132"/>
      <c r="U224" s="130"/>
      <c r="V224" s="133"/>
      <c r="W224" s="134"/>
      <c r="X224" s="134"/>
      <c r="Y224" s="134"/>
      <c r="Z224" s="134"/>
      <c r="AA224" s="134"/>
      <c r="AB224" s="134"/>
    </row>
    <row r="225" spans="1:28">
      <c r="A225" s="125" t="s">
        <v>635</v>
      </c>
      <c r="B225" s="126">
        <v>468</v>
      </c>
      <c r="C225" s="127"/>
      <c r="D225" s="128"/>
      <c r="E225" s="129">
        <v>2.5952109999999999</v>
      </c>
      <c r="F225" s="130"/>
      <c r="G225" s="131">
        <v>1.368018</v>
      </c>
      <c r="H225" s="130"/>
      <c r="I225" s="135"/>
      <c r="J225" s="132"/>
      <c r="K225" s="130"/>
      <c r="L225" s="133"/>
      <c r="M225" s="130" t="s">
        <v>128</v>
      </c>
      <c r="N225" s="135"/>
      <c r="O225" s="132"/>
      <c r="P225" s="130"/>
      <c r="Q225" s="133"/>
      <c r="R225" s="130"/>
      <c r="S225" s="135"/>
      <c r="T225" s="132"/>
      <c r="U225" s="130"/>
      <c r="V225" s="133"/>
      <c r="W225" s="134"/>
      <c r="X225" s="134"/>
      <c r="Y225" s="134"/>
      <c r="Z225" s="134"/>
      <c r="AA225" s="134"/>
      <c r="AB225" s="134"/>
    </row>
    <row r="226" spans="1:28">
      <c r="A226" s="125" t="s">
        <v>636</v>
      </c>
      <c r="B226" s="126">
        <v>469</v>
      </c>
      <c r="C226" s="127"/>
      <c r="D226" s="128"/>
      <c r="E226" s="129">
        <v>1.1472910000000001</v>
      </c>
      <c r="F226" s="130"/>
      <c r="G226" s="131">
        <v>0.60477300000000001</v>
      </c>
      <c r="H226" s="130"/>
      <c r="I226" s="135"/>
      <c r="J226" s="132"/>
      <c r="K226" s="130"/>
      <c r="L226" s="133"/>
      <c r="M226" s="130" t="s">
        <v>128</v>
      </c>
      <c r="N226" s="135"/>
      <c r="O226" s="132"/>
      <c r="P226" s="130"/>
      <c r="Q226" s="133"/>
      <c r="R226" s="130"/>
      <c r="S226" s="135"/>
      <c r="T226" s="132"/>
      <c r="U226" s="130"/>
      <c r="V226" s="133"/>
      <c r="W226" s="134"/>
      <c r="X226" s="134"/>
      <c r="Y226" s="134"/>
      <c r="Z226" s="134"/>
      <c r="AA226" s="134"/>
      <c r="AB226" s="134"/>
    </row>
    <row r="227" spans="1:28">
      <c r="A227" s="125" t="s">
        <v>637</v>
      </c>
      <c r="B227" s="126">
        <v>470</v>
      </c>
      <c r="C227" s="127"/>
      <c r="D227" s="128"/>
      <c r="E227" s="129">
        <v>9.3008030000000002</v>
      </c>
      <c r="F227" s="130"/>
      <c r="G227" s="131">
        <v>4.9027459999999996</v>
      </c>
      <c r="H227" s="130"/>
      <c r="I227" s="135"/>
      <c r="J227" s="132"/>
      <c r="K227" s="130"/>
      <c r="L227" s="133"/>
      <c r="M227" s="130" t="s">
        <v>128</v>
      </c>
      <c r="N227" s="135"/>
      <c r="O227" s="132"/>
      <c r="P227" s="130"/>
      <c r="Q227" s="133"/>
      <c r="R227" s="130"/>
      <c r="S227" s="135"/>
      <c r="T227" s="132"/>
      <c r="U227" s="130"/>
      <c r="V227" s="133"/>
      <c r="W227" s="134"/>
      <c r="X227" s="134"/>
      <c r="Y227" s="134"/>
      <c r="Z227" s="134"/>
      <c r="AA227" s="134"/>
      <c r="AB227" s="134"/>
    </row>
    <row r="228" spans="1:28">
      <c r="A228" s="125" t="s">
        <v>607</v>
      </c>
      <c r="B228" s="126">
        <v>473</v>
      </c>
      <c r="C228" s="127"/>
      <c r="D228" s="128"/>
      <c r="E228" s="129">
        <v>2.8630080000000002</v>
      </c>
      <c r="F228" s="130"/>
      <c r="G228" s="131">
        <v>1.509182</v>
      </c>
      <c r="H228" s="130"/>
      <c r="I228" s="123"/>
      <c r="J228" s="132"/>
      <c r="K228" s="130"/>
      <c r="L228" s="133"/>
      <c r="M228" s="130" t="s">
        <v>128</v>
      </c>
      <c r="N228" s="123"/>
      <c r="O228" s="132"/>
      <c r="P228" s="130"/>
      <c r="Q228" s="133"/>
      <c r="R228" s="130"/>
      <c r="S228" s="123"/>
      <c r="T228" s="132"/>
      <c r="U228" s="130"/>
      <c r="V228" s="133"/>
      <c r="W228" s="134"/>
      <c r="X228" s="134"/>
      <c r="Y228" s="134"/>
      <c r="Z228" s="134"/>
      <c r="AA228" s="134"/>
      <c r="AB228" s="134"/>
    </row>
    <row r="229" spans="1:28">
      <c r="A229" s="125" t="s">
        <v>549</v>
      </c>
      <c r="B229" s="126">
        <v>475</v>
      </c>
      <c r="C229" s="127"/>
      <c r="D229" s="128"/>
      <c r="E229" s="129">
        <v>0.12542200000000001</v>
      </c>
      <c r="F229" s="130"/>
      <c r="G229" s="131">
        <v>6.6114000000000006E-2</v>
      </c>
      <c r="H229" s="130"/>
      <c r="I229" s="135"/>
      <c r="J229" s="132"/>
      <c r="K229" s="130"/>
      <c r="L229" s="133"/>
      <c r="M229" s="130" t="s">
        <v>128</v>
      </c>
      <c r="N229" s="135"/>
      <c r="O229" s="132"/>
      <c r="P229" s="130"/>
      <c r="Q229" s="133"/>
      <c r="R229" s="130"/>
      <c r="S229" s="135"/>
      <c r="T229" s="132"/>
      <c r="U229" s="130"/>
      <c r="V229" s="133"/>
      <c r="W229" s="134"/>
      <c r="X229" s="134"/>
      <c r="Y229" s="134"/>
      <c r="Z229" s="134"/>
      <c r="AA229" s="134"/>
      <c r="AB229" s="134"/>
    </row>
    <row r="230" spans="1:28">
      <c r="A230" s="125" t="s">
        <v>638</v>
      </c>
      <c r="B230" s="126">
        <v>480</v>
      </c>
      <c r="C230" s="127"/>
      <c r="D230" s="128"/>
      <c r="E230" s="129">
        <v>0.30242599999999997</v>
      </c>
      <c r="F230" s="130"/>
      <c r="G230" s="131">
        <v>0.159418</v>
      </c>
      <c r="H230" s="130"/>
      <c r="I230" s="123"/>
      <c r="J230" s="132"/>
      <c r="K230" s="130"/>
      <c r="L230" s="133"/>
      <c r="M230" s="130" t="s">
        <v>128</v>
      </c>
      <c r="N230" s="123"/>
      <c r="O230" s="132"/>
      <c r="P230" s="130"/>
      <c r="Q230" s="133"/>
      <c r="R230" s="130"/>
      <c r="S230" s="123"/>
      <c r="T230" s="132"/>
      <c r="U230" s="130"/>
      <c r="V230" s="133"/>
      <c r="W230" s="134"/>
      <c r="X230" s="134"/>
      <c r="Y230" s="134"/>
      <c r="Z230" s="134"/>
      <c r="AA230" s="134"/>
      <c r="AB230" s="134"/>
    </row>
    <row r="231" spans="1:28">
      <c r="A231" s="125" t="s">
        <v>550</v>
      </c>
      <c r="B231" s="126">
        <v>484</v>
      </c>
      <c r="C231" s="127"/>
      <c r="D231" s="128"/>
      <c r="E231" s="129">
        <v>0.75438799999999995</v>
      </c>
      <c r="F231" s="130"/>
      <c r="G231" s="131">
        <v>0.39766200000000002</v>
      </c>
      <c r="H231" s="130"/>
      <c r="I231" s="135"/>
      <c r="J231" s="132"/>
      <c r="K231" s="130"/>
      <c r="L231" s="133"/>
      <c r="M231" s="130" t="s">
        <v>128</v>
      </c>
      <c r="N231" s="135"/>
      <c r="O231" s="132"/>
      <c r="P231" s="130"/>
      <c r="Q231" s="133"/>
      <c r="R231" s="130"/>
      <c r="S231" s="135"/>
      <c r="T231" s="132"/>
      <c r="U231" s="130"/>
      <c r="V231" s="133"/>
      <c r="W231" s="134"/>
      <c r="X231" s="134"/>
      <c r="Y231" s="134"/>
      <c r="Z231" s="134"/>
      <c r="AA231" s="134"/>
      <c r="AB231" s="134"/>
    </row>
    <row r="232" spans="1:28">
      <c r="A232" s="125" t="s">
        <v>261</v>
      </c>
      <c r="B232" s="126">
        <v>490</v>
      </c>
      <c r="C232" s="127"/>
      <c r="D232" s="128"/>
      <c r="E232" s="129">
        <v>11.68735</v>
      </c>
      <c r="F232" s="130"/>
      <c r="G232" s="131">
        <v>6.1607710000000004</v>
      </c>
      <c r="H232" s="130"/>
      <c r="I232" s="135"/>
      <c r="J232" s="132"/>
      <c r="K232" s="130"/>
      <c r="L232" s="133"/>
      <c r="M232" s="130" t="s">
        <v>128</v>
      </c>
      <c r="N232" s="135"/>
      <c r="O232" s="132"/>
      <c r="P232" s="130"/>
      <c r="Q232" s="133"/>
      <c r="R232" s="130"/>
      <c r="S232" s="135"/>
      <c r="T232" s="132"/>
      <c r="U232" s="130"/>
      <c r="V232" s="133"/>
      <c r="W232" s="134"/>
      <c r="X232" s="134"/>
      <c r="Y232" s="134"/>
      <c r="Z232" s="134"/>
      <c r="AA232" s="134"/>
      <c r="AB232" s="134"/>
    </row>
    <row r="233" spans="1:28">
      <c r="A233" s="125" t="s">
        <v>262</v>
      </c>
      <c r="B233" s="126">
        <v>500</v>
      </c>
      <c r="C233" s="127"/>
      <c r="D233" s="128"/>
      <c r="E233" s="129">
        <v>4.1423589999999999</v>
      </c>
      <c r="F233" s="130"/>
      <c r="G233" s="131">
        <v>2.1835680000000002</v>
      </c>
      <c r="H233" s="130"/>
      <c r="I233" s="135"/>
      <c r="J233" s="132"/>
      <c r="K233" s="130"/>
      <c r="L233" s="133"/>
      <c r="M233" s="130" t="s">
        <v>128</v>
      </c>
      <c r="N233" s="135"/>
      <c r="O233" s="132"/>
      <c r="P233" s="130"/>
      <c r="Q233" s="133"/>
      <c r="R233" s="130"/>
      <c r="S233" s="135"/>
      <c r="T233" s="132"/>
      <c r="U233" s="130"/>
      <c r="V233" s="133"/>
      <c r="W233" s="134"/>
      <c r="X233" s="134"/>
      <c r="Y233" s="134"/>
      <c r="Z233" s="134"/>
      <c r="AA233" s="134"/>
      <c r="AB233" s="134"/>
    </row>
    <row r="234" spans="1:28">
      <c r="A234" s="125" t="s">
        <v>263</v>
      </c>
      <c r="B234" s="126">
        <v>568</v>
      </c>
      <c r="C234" s="127"/>
      <c r="D234" s="128"/>
      <c r="E234" s="129">
        <v>0.10846500000000001</v>
      </c>
      <c r="F234" s="130"/>
      <c r="G234" s="131">
        <v>5.7174999999999997E-2</v>
      </c>
      <c r="H234" s="130"/>
      <c r="I234" s="135"/>
      <c r="J234" s="132"/>
      <c r="K234" s="130"/>
      <c r="L234" s="133"/>
      <c r="M234" s="130" t="s">
        <v>128</v>
      </c>
      <c r="N234" s="135"/>
      <c r="O234" s="132"/>
      <c r="P234" s="130"/>
      <c r="Q234" s="133"/>
      <c r="R234" s="130"/>
      <c r="S234" s="135"/>
      <c r="T234" s="132"/>
      <c r="U234" s="130"/>
      <c r="V234" s="133"/>
      <c r="W234" s="134"/>
      <c r="X234" s="134"/>
      <c r="Y234" s="134"/>
      <c r="Z234" s="134"/>
      <c r="AA234" s="134"/>
      <c r="AB234" s="134"/>
    </row>
    <row r="235" spans="1:28">
      <c r="A235" s="125" t="s">
        <v>435</v>
      </c>
      <c r="B235" s="126">
        <v>702</v>
      </c>
      <c r="C235" s="127"/>
      <c r="D235" s="128"/>
      <c r="E235" s="129">
        <v>1.0977000000000001E-2</v>
      </c>
      <c r="F235" s="130"/>
      <c r="G235" s="131">
        <v>5.7860000000000003E-3</v>
      </c>
      <c r="H235" s="130"/>
      <c r="I235" s="135"/>
      <c r="J235" s="132"/>
      <c r="K235" s="130"/>
      <c r="L235" s="133"/>
      <c r="M235" s="130" t="s">
        <v>128</v>
      </c>
      <c r="N235" s="135"/>
      <c r="O235" s="132"/>
      <c r="P235" s="130"/>
      <c r="Q235" s="133"/>
      <c r="R235" s="130"/>
      <c r="S235" s="135"/>
      <c r="T235" s="132"/>
      <c r="U235" s="130"/>
      <c r="V235" s="133"/>
      <c r="W235" s="134"/>
      <c r="X235" s="134"/>
      <c r="Y235" s="134"/>
      <c r="Z235" s="134"/>
      <c r="AA235" s="134"/>
      <c r="AB235" s="134"/>
    </row>
    <row r="236" spans="1:28">
      <c r="A236" s="125" t="s">
        <v>264</v>
      </c>
      <c r="B236" s="126">
        <v>703</v>
      </c>
      <c r="C236" s="127"/>
      <c r="D236" s="128"/>
      <c r="E236" s="129">
        <v>2.5999999999999998E-4</v>
      </c>
      <c r="F236" s="130"/>
      <c r="G236" s="131">
        <v>1.37E-4</v>
      </c>
      <c r="H236" s="130"/>
      <c r="I236" s="135"/>
      <c r="J236" s="132"/>
      <c r="K236" s="130"/>
      <c r="L236" s="133"/>
      <c r="M236" s="130" t="s">
        <v>128</v>
      </c>
      <c r="N236" s="135"/>
      <c r="O236" s="132"/>
      <c r="P236" s="130"/>
      <c r="Q236" s="133"/>
      <c r="R236" s="130"/>
      <c r="S236" s="135"/>
      <c r="T236" s="132"/>
      <c r="U236" s="130"/>
      <c r="V236" s="133"/>
      <c r="W236" s="134"/>
      <c r="X236" s="134"/>
      <c r="Y236" s="134"/>
      <c r="Z236" s="134"/>
      <c r="AA236" s="134"/>
      <c r="AB236" s="134"/>
    </row>
    <row r="237" spans="1:28">
      <c r="A237" s="125" t="s">
        <v>436</v>
      </c>
      <c r="B237" s="126">
        <v>704</v>
      </c>
      <c r="C237" s="127"/>
      <c r="D237" s="128"/>
      <c r="E237" s="129">
        <v>1.1670000000000001E-3</v>
      </c>
      <c r="F237" s="130"/>
      <c r="G237" s="131">
        <v>6.1499999999999999E-4</v>
      </c>
      <c r="H237" s="130"/>
      <c r="I237" s="135"/>
      <c r="J237" s="132"/>
      <c r="K237" s="130"/>
      <c r="L237" s="133"/>
      <c r="M237" s="130" t="s">
        <v>128</v>
      </c>
      <c r="N237" s="135"/>
      <c r="O237" s="132"/>
      <c r="P237" s="130"/>
      <c r="Q237" s="133"/>
      <c r="R237" s="130"/>
      <c r="S237" s="135"/>
      <c r="T237" s="132"/>
      <c r="U237" s="130"/>
      <c r="V237" s="133"/>
      <c r="W237" s="134"/>
      <c r="X237" s="134"/>
      <c r="Y237" s="134"/>
      <c r="Z237" s="134"/>
      <c r="AA237" s="134"/>
      <c r="AB237" s="134"/>
    </row>
    <row r="238" spans="1:28">
      <c r="A238" s="125" t="s">
        <v>655</v>
      </c>
      <c r="B238" s="126">
        <v>706</v>
      </c>
      <c r="C238" s="127">
        <v>801</v>
      </c>
      <c r="D238" s="128"/>
      <c r="E238" s="129"/>
      <c r="F238" s="130"/>
      <c r="G238" s="131" t="s">
        <v>2</v>
      </c>
      <c r="H238" s="130"/>
      <c r="I238" s="135"/>
      <c r="J238" s="132"/>
      <c r="K238" s="130"/>
      <c r="L238" s="133"/>
      <c r="M238" s="130" t="s">
        <v>128</v>
      </c>
      <c r="N238" s="135"/>
      <c r="O238" s="132"/>
      <c r="P238" s="130"/>
      <c r="Q238" s="133"/>
      <c r="R238" s="130"/>
      <c r="S238" s="135"/>
      <c r="T238" s="132"/>
      <c r="U238" s="130"/>
      <c r="V238" s="133"/>
      <c r="W238" s="134"/>
      <c r="X238" s="134"/>
      <c r="Y238" s="134"/>
      <c r="Z238" s="134"/>
      <c r="AA238" s="134"/>
      <c r="AB238" s="134"/>
    </row>
    <row r="239" spans="1:28">
      <c r="A239" s="125" t="s">
        <v>265</v>
      </c>
      <c r="B239" s="126">
        <v>707</v>
      </c>
      <c r="C239" s="127"/>
      <c r="D239" s="128"/>
      <c r="E239" s="129">
        <v>6.0999999999999999E-5</v>
      </c>
      <c r="F239" s="130"/>
      <c r="G239" s="131">
        <v>3.1999999999999999E-5</v>
      </c>
      <c r="H239" s="130"/>
      <c r="I239" s="135"/>
      <c r="J239" s="132"/>
      <c r="K239" s="130"/>
      <c r="L239" s="133"/>
      <c r="M239" s="130" t="s">
        <v>128</v>
      </c>
      <c r="N239" s="135"/>
      <c r="O239" s="132"/>
      <c r="P239" s="130"/>
      <c r="Q239" s="133"/>
      <c r="R239" s="130"/>
      <c r="S239" s="135"/>
      <c r="T239" s="132"/>
      <c r="U239" s="130"/>
      <c r="V239" s="133"/>
      <c r="W239" s="134"/>
      <c r="X239" s="134"/>
      <c r="Y239" s="134"/>
      <c r="Z239" s="134"/>
      <c r="AA239" s="134"/>
      <c r="AB239" s="134"/>
    </row>
    <row r="240" spans="1:28">
      <c r="A240" s="125" t="s">
        <v>656</v>
      </c>
      <c r="B240" s="126">
        <v>708</v>
      </c>
      <c r="C240" s="127"/>
      <c r="D240" s="128"/>
      <c r="E240" s="129">
        <v>4.6999999999999997E-5</v>
      </c>
      <c r="F240" s="130"/>
      <c r="G240" s="131">
        <v>2.5000000000000001E-5</v>
      </c>
      <c r="H240" s="130"/>
      <c r="I240" s="135"/>
      <c r="J240" s="132"/>
      <c r="K240" s="130"/>
      <c r="L240" s="133"/>
      <c r="M240" s="130" t="s">
        <v>128</v>
      </c>
      <c r="N240" s="135"/>
      <c r="O240" s="132"/>
      <c r="P240" s="130"/>
      <c r="Q240" s="133"/>
      <c r="R240" s="130"/>
      <c r="S240" s="135"/>
      <c r="T240" s="132"/>
      <c r="U240" s="130"/>
      <c r="V240" s="133"/>
      <c r="W240" s="134"/>
      <c r="X240" s="134"/>
      <c r="Y240" s="134"/>
      <c r="Z240" s="134"/>
      <c r="AA240" s="134"/>
      <c r="AB240" s="134"/>
    </row>
    <row r="241" spans="1:28">
      <c r="A241" s="125" t="s">
        <v>266</v>
      </c>
      <c r="B241" s="126">
        <v>713</v>
      </c>
      <c r="C241" s="127"/>
      <c r="D241" s="128"/>
      <c r="E241" s="129">
        <v>8.1829999999999993E-3</v>
      </c>
      <c r="F241" s="130"/>
      <c r="G241" s="131">
        <v>4.3140000000000001E-3</v>
      </c>
      <c r="H241" s="130"/>
      <c r="I241" s="123"/>
      <c r="J241" s="132"/>
      <c r="K241" s="130"/>
      <c r="L241" s="133"/>
      <c r="M241" s="130" t="s">
        <v>128</v>
      </c>
      <c r="N241" s="123"/>
      <c r="O241" s="132"/>
      <c r="P241" s="130"/>
      <c r="Q241" s="133"/>
      <c r="R241" s="130"/>
      <c r="S241" s="123"/>
      <c r="T241" s="132"/>
      <c r="U241" s="130"/>
      <c r="V241" s="133"/>
      <c r="W241" s="134"/>
      <c r="X241" s="134"/>
      <c r="Y241" s="134"/>
      <c r="Z241" s="134"/>
      <c r="AA241" s="134"/>
      <c r="AB241" s="134"/>
    </row>
    <row r="242" spans="1:28">
      <c r="A242" s="125" t="s">
        <v>267</v>
      </c>
      <c r="B242" s="126">
        <v>714</v>
      </c>
      <c r="C242" s="127"/>
      <c r="D242" s="128"/>
      <c r="E242" s="129">
        <v>1.1387E-2</v>
      </c>
      <c r="F242" s="130"/>
      <c r="G242" s="131">
        <v>6.0020000000000004E-3</v>
      </c>
      <c r="H242" s="130"/>
      <c r="I242" s="135"/>
      <c r="J242" s="132"/>
      <c r="K242" s="130"/>
      <c r="L242" s="133"/>
      <c r="M242" s="130" t="s">
        <v>128</v>
      </c>
      <c r="N242" s="135"/>
      <c r="O242" s="132"/>
      <c r="P242" s="130"/>
      <c r="Q242" s="133"/>
      <c r="R242" s="130"/>
      <c r="S242" s="135"/>
      <c r="T242" s="132"/>
      <c r="U242" s="130"/>
      <c r="V242" s="133"/>
      <c r="W242" s="134"/>
      <c r="X242" s="134"/>
      <c r="Y242" s="134"/>
      <c r="Z242" s="134"/>
      <c r="AA242" s="134"/>
      <c r="AB242" s="134"/>
    </row>
    <row r="243" spans="1:28">
      <c r="A243" s="125" t="s">
        <v>618</v>
      </c>
      <c r="B243" s="126">
        <v>716</v>
      </c>
      <c r="C243" s="127"/>
      <c r="D243" s="128"/>
      <c r="E243" s="129">
        <v>6.4999999999999994E-5</v>
      </c>
      <c r="F243" s="130"/>
      <c r="G243" s="131">
        <v>3.4E-5</v>
      </c>
      <c r="H243" s="130"/>
      <c r="I243" s="123"/>
      <c r="J243" s="132"/>
      <c r="K243" s="130"/>
      <c r="L243" s="133"/>
      <c r="M243" s="130" t="s">
        <v>128</v>
      </c>
      <c r="N243" s="123"/>
      <c r="O243" s="132"/>
      <c r="P243" s="130"/>
      <c r="Q243" s="133"/>
      <c r="R243" s="130"/>
      <c r="S243" s="123"/>
      <c r="T243" s="132"/>
      <c r="U243" s="130"/>
      <c r="V243" s="133"/>
      <c r="W243" s="134"/>
      <c r="X243" s="134"/>
      <c r="Y243" s="134"/>
      <c r="Z243" s="134"/>
      <c r="AA243" s="134"/>
      <c r="AB243" s="134"/>
    </row>
    <row r="244" spans="1:28">
      <c r="A244" s="125" t="s">
        <v>657</v>
      </c>
      <c r="B244" s="126">
        <v>717</v>
      </c>
      <c r="C244" s="127">
        <v>801</v>
      </c>
      <c r="D244" s="128"/>
      <c r="E244" s="129"/>
      <c r="F244" s="130"/>
      <c r="G244" s="131" t="s">
        <v>2</v>
      </c>
      <c r="H244" s="130"/>
      <c r="I244" s="123"/>
      <c r="J244" s="132"/>
      <c r="K244" s="130"/>
      <c r="L244" s="133"/>
      <c r="M244" s="130" t="s">
        <v>128</v>
      </c>
      <c r="N244" s="123"/>
      <c r="O244" s="132"/>
      <c r="P244" s="130"/>
      <c r="Q244" s="133"/>
      <c r="R244" s="130"/>
      <c r="S244" s="123"/>
      <c r="T244" s="132"/>
      <c r="U244" s="130"/>
      <c r="V244" s="133"/>
      <c r="W244" s="134"/>
      <c r="X244" s="134"/>
      <c r="Y244" s="134"/>
      <c r="Z244" s="134"/>
      <c r="AA244" s="134"/>
      <c r="AB244" s="134"/>
    </row>
    <row r="245" spans="1:28">
      <c r="A245" s="125" t="s">
        <v>268</v>
      </c>
      <c r="B245" s="126">
        <v>721</v>
      </c>
      <c r="C245" s="127"/>
      <c r="D245" s="128"/>
      <c r="E245" s="129">
        <v>3.091E-3</v>
      </c>
      <c r="F245" s="130"/>
      <c r="G245" s="131">
        <v>1.629E-3</v>
      </c>
      <c r="H245" s="130"/>
      <c r="I245" s="123"/>
      <c r="J245" s="132"/>
      <c r="K245" s="130"/>
      <c r="L245" s="133"/>
      <c r="M245" s="130" t="s">
        <v>128</v>
      </c>
      <c r="N245" s="123"/>
      <c r="O245" s="132"/>
      <c r="P245" s="130"/>
      <c r="Q245" s="133"/>
      <c r="R245" s="130"/>
      <c r="S245" s="123"/>
      <c r="T245" s="132"/>
      <c r="U245" s="130"/>
      <c r="V245" s="133"/>
      <c r="W245" s="134"/>
      <c r="X245" s="134"/>
      <c r="Y245" s="134"/>
      <c r="Z245" s="134"/>
      <c r="AA245" s="134"/>
      <c r="AB245" s="134"/>
    </row>
    <row r="246" spans="1:28">
      <c r="A246" s="125" t="s">
        <v>269</v>
      </c>
      <c r="B246" s="126">
        <v>722</v>
      </c>
      <c r="C246" s="127"/>
      <c r="D246" s="128"/>
      <c r="E246" s="129">
        <v>1.1087E-2</v>
      </c>
      <c r="F246" s="130"/>
      <c r="G246" s="131">
        <v>5.8440000000000002E-3</v>
      </c>
      <c r="H246" s="130"/>
      <c r="I246" s="135"/>
      <c r="J246" s="132"/>
      <c r="K246" s="130"/>
      <c r="L246" s="133"/>
      <c r="M246" s="130" t="s">
        <v>128</v>
      </c>
      <c r="N246" s="135"/>
      <c r="O246" s="132"/>
      <c r="P246" s="130"/>
      <c r="Q246" s="133"/>
      <c r="R246" s="130"/>
      <c r="S246" s="135"/>
      <c r="T246" s="132"/>
      <c r="U246" s="130"/>
      <c r="V246" s="133"/>
      <c r="W246" s="134"/>
      <c r="X246" s="134"/>
      <c r="Y246" s="134"/>
      <c r="Z246" s="134"/>
      <c r="AA246" s="134"/>
      <c r="AB246" s="134"/>
    </row>
    <row r="247" spans="1:28">
      <c r="A247" s="125" t="s">
        <v>270</v>
      </c>
      <c r="B247" s="126">
        <v>725</v>
      </c>
      <c r="C247" s="127"/>
      <c r="D247" s="128"/>
      <c r="E247" s="129">
        <v>9.8999999999999994E-5</v>
      </c>
      <c r="F247" s="130"/>
      <c r="G247" s="131">
        <v>5.1999999999999997E-5</v>
      </c>
      <c r="H247" s="130"/>
      <c r="I247" s="123"/>
      <c r="J247" s="132"/>
      <c r="K247" s="130"/>
      <c r="L247" s="133"/>
      <c r="M247" s="130" t="s">
        <v>128</v>
      </c>
      <c r="N247" s="123"/>
      <c r="O247" s="132"/>
      <c r="P247" s="130"/>
      <c r="Q247" s="133"/>
      <c r="R247" s="130"/>
      <c r="S247" s="123"/>
      <c r="T247" s="132"/>
      <c r="U247" s="130"/>
      <c r="V247" s="133"/>
      <c r="W247" s="134"/>
      <c r="X247" s="134"/>
      <c r="Y247" s="134"/>
      <c r="Z247" s="134"/>
      <c r="AA247" s="134"/>
      <c r="AB247" s="134"/>
    </row>
    <row r="248" spans="1:28">
      <c r="A248" s="125" t="s">
        <v>658</v>
      </c>
      <c r="B248" s="126">
        <v>726</v>
      </c>
      <c r="C248" s="127">
        <v>801</v>
      </c>
      <c r="D248" s="128"/>
      <c r="E248" s="129"/>
      <c r="F248" s="130"/>
      <c r="G248" s="131" t="s">
        <v>2</v>
      </c>
      <c r="H248" s="130"/>
      <c r="I248" s="135"/>
      <c r="J248" s="132"/>
      <c r="K248" s="130"/>
      <c r="L248" s="133"/>
      <c r="M248" s="130" t="s">
        <v>128</v>
      </c>
      <c r="N248" s="135"/>
      <c r="O248" s="132"/>
      <c r="P248" s="130"/>
      <c r="Q248" s="133"/>
      <c r="R248" s="130"/>
      <c r="S248" s="135"/>
      <c r="T248" s="132"/>
      <c r="U248" s="130"/>
      <c r="V248" s="133"/>
      <c r="W248" s="134"/>
      <c r="X248" s="134"/>
      <c r="Y248" s="134"/>
      <c r="Z248" s="134"/>
      <c r="AA248" s="134"/>
      <c r="AB248" s="134"/>
    </row>
    <row r="249" spans="1:28">
      <c r="A249" s="125" t="s">
        <v>271</v>
      </c>
      <c r="B249" s="126">
        <v>727</v>
      </c>
      <c r="C249" s="127"/>
      <c r="D249" s="128"/>
      <c r="E249" s="129">
        <v>1.1E-4</v>
      </c>
      <c r="F249" s="130"/>
      <c r="G249" s="131">
        <v>5.8E-5</v>
      </c>
      <c r="H249" s="130"/>
      <c r="I249" s="135"/>
      <c r="J249" s="132"/>
      <c r="K249" s="130"/>
      <c r="L249" s="133"/>
      <c r="M249" s="130" t="s">
        <v>128</v>
      </c>
      <c r="N249" s="135"/>
      <c r="O249" s="132"/>
      <c r="P249" s="130"/>
      <c r="Q249" s="133"/>
      <c r="R249" s="130"/>
      <c r="S249" s="135"/>
      <c r="T249" s="132"/>
      <c r="U249" s="130"/>
      <c r="V249" s="133"/>
      <c r="W249" s="134"/>
      <c r="X249" s="134"/>
      <c r="Y249" s="134"/>
      <c r="Z249" s="134"/>
      <c r="AA249" s="134"/>
      <c r="AB249" s="134"/>
    </row>
    <row r="250" spans="1:28">
      <c r="A250" s="125" t="s">
        <v>273</v>
      </c>
      <c r="B250" s="126">
        <v>731</v>
      </c>
      <c r="C250" s="127"/>
      <c r="D250" s="128"/>
      <c r="E250" s="129">
        <v>2.5399999999999999E-4</v>
      </c>
      <c r="F250" s="130"/>
      <c r="G250" s="131">
        <v>1.34E-4</v>
      </c>
      <c r="H250" s="130"/>
      <c r="I250" s="135"/>
      <c r="J250" s="132"/>
      <c r="K250" s="130"/>
      <c r="L250" s="133"/>
      <c r="M250" s="130" t="s">
        <v>128</v>
      </c>
      <c r="N250" s="135"/>
      <c r="O250" s="132"/>
      <c r="P250" s="130"/>
      <c r="Q250" s="133"/>
      <c r="R250" s="130"/>
      <c r="S250" s="135"/>
      <c r="T250" s="132"/>
      <c r="U250" s="130"/>
      <c r="V250" s="133"/>
      <c r="W250" s="134"/>
      <c r="X250" s="134"/>
      <c r="Y250" s="134"/>
      <c r="Z250" s="134"/>
      <c r="AA250" s="134"/>
      <c r="AB250" s="134"/>
    </row>
    <row r="251" spans="1:28">
      <c r="A251" s="125" t="s">
        <v>274</v>
      </c>
      <c r="B251" s="126">
        <v>736</v>
      </c>
      <c r="C251" s="127"/>
      <c r="D251" s="128"/>
      <c r="E251" s="129">
        <v>4.2700000000000002E-4</v>
      </c>
      <c r="F251" s="130"/>
      <c r="G251" s="131">
        <v>2.2499999999999999E-4</v>
      </c>
      <c r="H251" s="130"/>
      <c r="I251" s="135"/>
      <c r="J251" s="132"/>
      <c r="K251" s="130"/>
      <c r="L251" s="133"/>
      <c r="M251" s="130" t="s">
        <v>128</v>
      </c>
      <c r="N251" s="135"/>
      <c r="O251" s="132"/>
      <c r="P251" s="130"/>
      <c r="Q251" s="133"/>
      <c r="R251" s="130"/>
      <c r="S251" s="135"/>
      <c r="T251" s="132"/>
      <c r="U251" s="130"/>
      <c r="V251" s="133"/>
      <c r="W251" s="134"/>
      <c r="X251" s="134"/>
      <c r="Y251" s="134"/>
      <c r="Z251" s="134"/>
      <c r="AA251" s="134"/>
      <c r="AB251" s="134"/>
    </row>
    <row r="252" spans="1:28">
      <c r="A252" s="125" t="s">
        <v>275</v>
      </c>
      <c r="B252" s="126">
        <v>737</v>
      </c>
      <c r="C252" s="127"/>
      <c r="D252" s="128"/>
      <c r="E252" s="129">
        <v>1.21E-4</v>
      </c>
      <c r="F252" s="130"/>
      <c r="G252" s="131">
        <v>6.3999999999999997E-5</v>
      </c>
      <c r="H252" s="130"/>
      <c r="I252" s="135"/>
      <c r="J252" s="132"/>
      <c r="K252" s="130"/>
      <c r="L252" s="133"/>
      <c r="M252" s="130" t="s">
        <v>128</v>
      </c>
      <c r="N252" s="135"/>
      <c r="O252" s="132"/>
      <c r="P252" s="130"/>
      <c r="Q252" s="133"/>
      <c r="R252" s="130"/>
      <c r="S252" s="135"/>
      <c r="T252" s="132"/>
      <c r="U252" s="130"/>
      <c r="V252" s="133"/>
      <c r="W252" s="134"/>
      <c r="X252" s="134"/>
      <c r="Y252" s="134"/>
      <c r="Z252" s="134"/>
      <c r="AA252" s="134"/>
      <c r="AB252" s="134"/>
    </row>
    <row r="253" spans="1:28">
      <c r="A253" s="125" t="s">
        <v>276</v>
      </c>
      <c r="B253" s="126">
        <v>738</v>
      </c>
      <c r="C253" s="127"/>
      <c r="D253" s="128"/>
      <c r="E253" s="129">
        <v>5.3670000000000002E-3</v>
      </c>
      <c r="F253" s="130"/>
      <c r="G253" s="131">
        <v>2.8289999999999999E-3</v>
      </c>
      <c r="H253" s="130"/>
      <c r="I253" s="123"/>
      <c r="J253" s="132"/>
      <c r="K253" s="130"/>
      <c r="L253" s="133"/>
      <c r="M253" s="130" t="s">
        <v>128</v>
      </c>
      <c r="N253" s="123"/>
      <c r="O253" s="132"/>
      <c r="P253" s="130"/>
      <c r="Q253" s="133"/>
      <c r="R253" s="130"/>
      <c r="S253" s="123"/>
      <c r="T253" s="132"/>
      <c r="U253" s="130"/>
      <c r="V253" s="133"/>
      <c r="W253" s="134"/>
      <c r="X253" s="134"/>
      <c r="Y253" s="134"/>
      <c r="Z253" s="134"/>
      <c r="AA253" s="134"/>
      <c r="AB253" s="134"/>
    </row>
    <row r="254" spans="1:28">
      <c r="A254" s="125" t="s">
        <v>277</v>
      </c>
      <c r="B254" s="126">
        <v>740</v>
      </c>
      <c r="C254" s="127"/>
      <c r="D254" s="128"/>
      <c r="E254" s="129">
        <v>3.483E-2</v>
      </c>
      <c r="F254" s="130"/>
      <c r="G254" s="131">
        <v>1.8360000000000001E-2</v>
      </c>
      <c r="H254" s="130"/>
      <c r="I254" s="123"/>
      <c r="J254" s="132"/>
      <c r="K254" s="130"/>
      <c r="L254" s="133"/>
      <c r="M254" s="130" t="s">
        <v>128</v>
      </c>
      <c r="N254" s="123"/>
      <c r="O254" s="132"/>
      <c r="P254" s="130"/>
      <c r="Q254" s="133"/>
      <c r="R254" s="130"/>
      <c r="S254" s="123"/>
      <c r="T254" s="132"/>
      <c r="U254" s="130"/>
      <c r="V254" s="133"/>
      <c r="W254" s="134"/>
      <c r="X254" s="134"/>
      <c r="Y254" s="134"/>
      <c r="Z254" s="134"/>
      <c r="AA254" s="134"/>
      <c r="AB254" s="134"/>
    </row>
    <row r="255" spans="1:28">
      <c r="A255" s="125" t="s">
        <v>278</v>
      </c>
      <c r="B255" s="126">
        <v>741</v>
      </c>
      <c r="C255" s="127"/>
      <c r="D255" s="128"/>
      <c r="E255" s="129">
        <v>3.6600000000000001E-4</v>
      </c>
      <c r="F255" s="130"/>
      <c r="G255" s="131">
        <v>1.93E-4</v>
      </c>
      <c r="H255" s="130"/>
      <c r="I255" s="123"/>
      <c r="J255" s="132"/>
      <c r="K255" s="130"/>
      <c r="L255" s="133"/>
      <c r="M255" s="130" t="s">
        <v>128</v>
      </c>
      <c r="N255" s="123"/>
      <c r="O255" s="132"/>
      <c r="P255" s="130"/>
      <c r="Q255" s="133"/>
      <c r="R255" s="130"/>
      <c r="S255" s="123"/>
      <c r="T255" s="132"/>
      <c r="U255" s="130"/>
      <c r="V255" s="133"/>
      <c r="W255" s="134"/>
      <c r="X255" s="134"/>
      <c r="Y255" s="134"/>
      <c r="Z255" s="134"/>
      <c r="AA255" s="134"/>
      <c r="AB255" s="134"/>
    </row>
    <row r="256" spans="1:28">
      <c r="A256" s="125" t="s">
        <v>279</v>
      </c>
      <c r="B256" s="126">
        <v>742</v>
      </c>
      <c r="C256" s="127"/>
      <c r="D256" s="128"/>
      <c r="E256" s="129">
        <v>1.7108000000000002E-2</v>
      </c>
      <c r="F256" s="130"/>
      <c r="G256" s="131">
        <v>9.018E-3</v>
      </c>
      <c r="H256" s="130"/>
      <c r="I256" s="135"/>
      <c r="J256" s="132"/>
      <c r="K256" s="130"/>
      <c r="L256" s="133"/>
      <c r="M256" s="130" t="s">
        <v>128</v>
      </c>
      <c r="N256" s="135"/>
      <c r="O256" s="132"/>
      <c r="P256" s="130"/>
      <c r="Q256" s="133"/>
      <c r="R256" s="130"/>
      <c r="S256" s="135"/>
      <c r="T256" s="132"/>
      <c r="U256" s="130"/>
      <c r="V256" s="133"/>
      <c r="W256" s="134"/>
      <c r="X256" s="134"/>
      <c r="Y256" s="134"/>
      <c r="Z256" s="134"/>
      <c r="AA256" s="134"/>
      <c r="AB256" s="134"/>
    </row>
    <row r="257" spans="1:28">
      <c r="A257" s="125" t="s">
        <v>280</v>
      </c>
      <c r="B257" s="126">
        <v>744</v>
      </c>
      <c r="C257" s="127"/>
      <c r="D257" s="128"/>
      <c r="E257" s="129">
        <v>2.0699999999999999E-4</v>
      </c>
      <c r="F257" s="130"/>
      <c r="G257" s="131">
        <v>1.0900000000000001E-4</v>
      </c>
      <c r="H257" s="130"/>
      <c r="I257" s="135"/>
      <c r="J257" s="132"/>
      <c r="K257" s="130"/>
      <c r="L257" s="133"/>
      <c r="M257" s="130" t="s">
        <v>128</v>
      </c>
      <c r="N257" s="135"/>
      <c r="O257" s="132"/>
      <c r="P257" s="130"/>
      <c r="Q257" s="133"/>
      <c r="R257" s="130"/>
      <c r="S257" s="135"/>
      <c r="T257" s="132"/>
      <c r="U257" s="130"/>
      <c r="V257" s="133"/>
      <c r="W257" s="134"/>
      <c r="X257" s="134"/>
      <c r="Y257" s="134"/>
      <c r="Z257" s="134"/>
      <c r="AA257" s="134"/>
      <c r="AB257" s="134"/>
    </row>
    <row r="258" spans="1:28">
      <c r="A258" s="125" t="s">
        <v>437</v>
      </c>
      <c r="B258" s="126">
        <v>755</v>
      </c>
      <c r="C258" s="127"/>
      <c r="D258" s="128"/>
      <c r="E258" s="129">
        <v>6.3990000000000002E-3</v>
      </c>
      <c r="F258" s="130"/>
      <c r="G258" s="131">
        <v>3.3730000000000001E-3</v>
      </c>
      <c r="H258" s="130"/>
      <c r="I258" s="123"/>
      <c r="J258" s="132"/>
      <c r="K258" s="130"/>
      <c r="L258" s="133"/>
      <c r="M258" s="130" t="s">
        <v>128</v>
      </c>
      <c r="N258" s="123"/>
      <c r="O258" s="132"/>
      <c r="P258" s="130"/>
      <c r="Q258" s="133"/>
      <c r="R258" s="130"/>
      <c r="S258" s="123"/>
      <c r="T258" s="132"/>
      <c r="U258" s="130"/>
      <c r="V258" s="133"/>
      <c r="W258" s="134"/>
      <c r="X258" s="134"/>
      <c r="Y258" s="134"/>
      <c r="Z258" s="134"/>
      <c r="AA258" s="134"/>
      <c r="AB258" s="134"/>
    </row>
    <row r="259" spans="1:28">
      <c r="A259" s="125" t="s">
        <v>281</v>
      </c>
      <c r="B259" s="126">
        <v>764</v>
      </c>
      <c r="C259" s="127"/>
      <c r="D259" s="128"/>
      <c r="E259" s="129">
        <v>3.2699999999999999E-3</v>
      </c>
      <c r="F259" s="130"/>
      <c r="G259" s="131">
        <v>1.7240000000000001E-3</v>
      </c>
      <c r="H259" s="130"/>
      <c r="I259" s="135"/>
      <c r="J259" s="132"/>
      <c r="K259" s="130"/>
      <c r="L259" s="133"/>
      <c r="M259" s="130" t="s">
        <v>128</v>
      </c>
      <c r="N259" s="135"/>
      <c r="O259" s="132"/>
      <c r="P259" s="130"/>
      <c r="Q259" s="133"/>
      <c r="R259" s="130"/>
      <c r="S259" s="135"/>
      <c r="T259" s="132"/>
      <c r="U259" s="130"/>
      <c r="V259" s="133"/>
      <c r="W259" s="134"/>
      <c r="X259" s="134"/>
      <c r="Y259" s="134"/>
      <c r="Z259" s="134"/>
      <c r="AA259" s="134"/>
      <c r="AB259" s="134"/>
    </row>
    <row r="260" spans="1:28">
      <c r="A260" s="125" t="s">
        <v>282</v>
      </c>
      <c r="B260" s="126">
        <v>765</v>
      </c>
      <c r="C260" s="127"/>
      <c r="D260" s="128"/>
      <c r="E260" s="129">
        <v>3.6172999999999997E-2</v>
      </c>
      <c r="F260" s="130"/>
      <c r="G260" s="131">
        <v>1.9068000000000002E-2</v>
      </c>
      <c r="H260" s="130"/>
      <c r="I260" s="123"/>
      <c r="J260" s="132"/>
      <c r="K260" s="130"/>
      <c r="L260" s="133"/>
      <c r="M260" s="130" t="s">
        <v>128</v>
      </c>
      <c r="N260" s="123"/>
      <c r="O260" s="132"/>
      <c r="P260" s="130"/>
      <c r="Q260" s="133"/>
      <c r="R260" s="130"/>
      <c r="S260" s="123"/>
      <c r="T260" s="132"/>
      <c r="U260" s="130"/>
      <c r="V260" s="133"/>
      <c r="W260" s="134"/>
      <c r="X260" s="134"/>
      <c r="Y260" s="134"/>
      <c r="Z260" s="134"/>
      <c r="AA260" s="134"/>
      <c r="AB260" s="134"/>
    </row>
    <row r="261" spans="1:28">
      <c r="A261" s="125" t="s">
        <v>283</v>
      </c>
      <c r="B261" s="126">
        <v>766</v>
      </c>
      <c r="C261" s="127"/>
      <c r="D261" s="128"/>
      <c r="E261" s="129">
        <v>5.2285999999999999E-2</v>
      </c>
      <c r="F261" s="130"/>
      <c r="G261" s="131">
        <v>2.7562E-2</v>
      </c>
      <c r="H261" s="130"/>
      <c r="I261" s="123"/>
      <c r="J261" s="132"/>
      <c r="K261" s="130"/>
      <c r="L261" s="133"/>
      <c r="M261" s="130" t="s">
        <v>128</v>
      </c>
      <c r="N261" s="123"/>
      <c r="O261" s="132"/>
      <c r="P261" s="130"/>
      <c r="Q261" s="133"/>
      <c r="R261" s="130"/>
      <c r="S261" s="123"/>
      <c r="T261" s="132"/>
      <c r="U261" s="130"/>
      <c r="V261" s="133"/>
      <c r="W261" s="134"/>
      <c r="X261" s="134"/>
      <c r="Y261" s="134"/>
      <c r="Z261" s="134"/>
      <c r="AA261" s="134"/>
      <c r="AB261" s="134"/>
    </row>
    <row r="262" spans="1:28">
      <c r="A262" s="125" t="s">
        <v>284</v>
      </c>
      <c r="B262" s="126">
        <v>772</v>
      </c>
      <c r="C262" s="127"/>
      <c r="D262" s="128"/>
      <c r="E262" s="129">
        <v>1.6122000000000001E-2</v>
      </c>
      <c r="F262" s="130"/>
      <c r="G262" s="131">
        <v>8.4980000000000003E-3</v>
      </c>
      <c r="H262" s="130"/>
      <c r="I262" s="123"/>
      <c r="J262" s="132"/>
      <c r="K262" s="130"/>
      <c r="L262" s="133"/>
      <c r="M262" s="130" t="s">
        <v>128</v>
      </c>
      <c r="N262" s="123"/>
      <c r="O262" s="132"/>
      <c r="P262" s="130"/>
      <c r="Q262" s="133"/>
      <c r="R262" s="130"/>
      <c r="S262" s="123"/>
      <c r="T262" s="132"/>
      <c r="U262" s="130"/>
      <c r="V262" s="133"/>
      <c r="W262" s="134"/>
      <c r="X262" s="134"/>
      <c r="Y262" s="134"/>
      <c r="Z262" s="134"/>
      <c r="AA262" s="134"/>
      <c r="AB262" s="134"/>
    </row>
    <row r="263" spans="1:28">
      <c r="A263" s="125" t="s">
        <v>285</v>
      </c>
      <c r="B263" s="126">
        <v>773</v>
      </c>
      <c r="C263" s="127">
        <v>490</v>
      </c>
      <c r="D263" s="128"/>
      <c r="E263" s="129"/>
      <c r="F263" s="130"/>
      <c r="G263" s="131" t="s">
        <v>2</v>
      </c>
      <c r="H263" s="130"/>
      <c r="I263" s="135"/>
      <c r="J263" s="132"/>
      <c r="K263" s="130"/>
      <c r="L263" s="133"/>
      <c r="M263" s="130" t="s">
        <v>128</v>
      </c>
      <c r="N263" s="135"/>
      <c r="O263" s="132"/>
      <c r="P263" s="130"/>
      <c r="Q263" s="133"/>
      <c r="R263" s="130"/>
      <c r="S263" s="135"/>
      <c r="T263" s="132"/>
      <c r="U263" s="130"/>
      <c r="V263" s="133"/>
      <c r="W263" s="134"/>
      <c r="X263" s="134"/>
      <c r="Y263" s="134"/>
      <c r="Z263" s="134"/>
      <c r="AA263" s="134"/>
      <c r="AB263" s="134"/>
    </row>
    <row r="264" spans="1:28">
      <c r="A264" s="125" t="s">
        <v>286</v>
      </c>
      <c r="B264" s="126">
        <v>777</v>
      </c>
      <c r="C264" s="127"/>
      <c r="D264" s="128"/>
      <c r="E264" s="129">
        <v>9.4509999999999993E-3</v>
      </c>
      <c r="F264" s="130"/>
      <c r="G264" s="131">
        <v>4.9820000000000003E-3</v>
      </c>
      <c r="H264" s="130"/>
      <c r="I264" s="135"/>
      <c r="J264" s="132"/>
      <c r="K264" s="130"/>
      <c r="L264" s="133"/>
      <c r="M264" s="130" t="s">
        <v>128</v>
      </c>
      <c r="N264" s="135"/>
      <c r="O264" s="132"/>
      <c r="P264" s="130"/>
      <c r="Q264" s="133"/>
      <c r="R264" s="130"/>
      <c r="S264" s="135"/>
      <c r="T264" s="132"/>
      <c r="U264" s="130"/>
      <c r="V264" s="133"/>
      <c r="W264" s="134"/>
      <c r="X264" s="134"/>
      <c r="Y264" s="134"/>
      <c r="Z264" s="134"/>
      <c r="AA264" s="134"/>
      <c r="AB264" s="134"/>
    </row>
    <row r="265" spans="1:28">
      <c r="A265" s="125" t="s">
        <v>287</v>
      </c>
      <c r="B265" s="126">
        <v>787</v>
      </c>
      <c r="C265" s="127"/>
      <c r="D265" s="128"/>
      <c r="E265" s="129">
        <v>3.5556999999999998E-2</v>
      </c>
      <c r="F265" s="130"/>
      <c r="G265" s="131">
        <v>1.8742999999999999E-2</v>
      </c>
      <c r="H265" s="130"/>
      <c r="I265" s="135"/>
      <c r="J265" s="132"/>
      <c r="K265" s="130"/>
      <c r="L265" s="133"/>
      <c r="M265" s="130" t="s">
        <v>128</v>
      </c>
      <c r="N265" s="135"/>
      <c r="O265" s="132"/>
      <c r="P265" s="130"/>
      <c r="Q265" s="133"/>
      <c r="R265" s="130"/>
      <c r="S265" s="135"/>
      <c r="T265" s="132"/>
      <c r="U265" s="130"/>
      <c r="V265" s="133"/>
      <c r="W265" s="134"/>
      <c r="X265" s="134"/>
      <c r="Y265" s="134"/>
      <c r="Z265" s="134"/>
      <c r="AA265" s="134"/>
      <c r="AB265" s="134"/>
    </row>
    <row r="266" spans="1:28">
      <c r="A266" s="125" t="s">
        <v>288</v>
      </c>
      <c r="B266" s="126">
        <v>791</v>
      </c>
      <c r="C266" s="127"/>
      <c r="D266" s="128"/>
      <c r="E266" s="129">
        <v>2.7369999999999998E-3</v>
      </c>
      <c r="F266" s="130"/>
      <c r="G266" s="131">
        <v>1.4430000000000001E-3</v>
      </c>
      <c r="H266" s="130"/>
      <c r="I266" s="135"/>
      <c r="J266" s="132"/>
      <c r="K266" s="130"/>
      <c r="L266" s="133"/>
      <c r="M266" s="130" t="s">
        <v>128</v>
      </c>
      <c r="N266" s="135"/>
      <c r="O266" s="132"/>
      <c r="P266" s="130"/>
      <c r="Q266" s="133"/>
      <c r="R266" s="130"/>
      <c r="S266" s="135"/>
      <c r="T266" s="132"/>
      <c r="U266" s="130"/>
      <c r="V266" s="133"/>
      <c r="W266" s="134"/>
      <c r="X266" s="134"/>
      <c r="Y266" s="134"/>
      <c r="Z266" s="134"/>
      <c r="AA266" s="134"/>
      <c r="AB266" s="134"/>
    </row>
    <row r="267" spans="1:28">
      <c r="A267" s="125" t="s">
        <v>289</v>
      </c>
      <c r="B267" s="126">
        <v>792</v>
      </c>
      <c r="C267" s="127"/>
      <c r="D267" s="128"/>
      <c r="E267" s="129">
        <v>2.81E-4</v>
      </c>
      <c r="F267" s="130"/>
      <c r="G267" s="131">
        <v>1.4799999999999999E-4</v>
      </c>
      <c r="H267" s="130"/>
      <c r="I267" s="135"/>
      <c r="J267" s="132"/>
      <c r="K267" s="130"/>
      <c r="L267" s="133"/>
      <c r="M267" s="130" t="s">
        <v>128</v>
      </c>
      <c r="N267" s="135"/>
      <c r="O267" s="132"/>
      <c r="P267" s="130"/>
      <c r="Q267" s="133"/>
      <c r="R267" s="130"/>
      <c r="S267" s="135"/>
      <c r="T267" s="132"/>
      <c r="U267" s="130"/>
      <c r="V267" s="133"/>
      <c r="W267" s="134"/>
      <c r="X267" s="134"/>
      <c r="Y267" s="134"/>
      <c r="Z267" s="134"/>
      <c r="AA267" s="134"/>
      <c r="AB267" s="134"/>
    </row>
    <row r="268" spans="1:28">
      <c r="A268" s="125" t="s">
        <v>290</v>
      </c>
      <c r="B268" s="126">
        <v>793</v>
      </c>
      <c r="C268" s="127"/>
      <c r="D268" s="128"/>
      <c r="E268" s="129">
        <v>2.2846999999999999E-2</v>
      </c>
      <c r="F268" s="130"/>
      <c r="G268" s="131">
        <v>1.2043E-2</v>
      </c>
      <c r="H268" s="130"/>
      <c r="I268" s="123"/>
      <c r="J268" s="132"/>
      <c r="K268" s="130"/>
      <c r="L268" s="133"/>
      <c r="M268" s="130" t="s">
        <v>128</v>
      </c>
      <c r="N268" s="123"/>
      <c r="O268" s="132"/>
      <c r="P268" s="130"/>
      <c r="Q268" s="133"/>
      <c r="R268" s="130"/>
      <c r="S268" s="123"/>
      <c r="T268" s="132"/>
      <c r="U268" s="130"/>
      <c r="V268" s="133"/>
      <c r="W268" s="134"/>
      <c r="X268" s="134"/>
      <c r="Y268" s="134"/>
      <c r="Z268" s="134"/>
      <c r="AA268" s="134"/>
      <c r="AB268" s="134"/>
    </row>
    <row r="269" spans="1:28">
      <c r="A269" s="125" t="s">
        <v>291</v>
      </c>
      <c r="B269" s="126">
        <v>796</v>
      </c>
      <c r="C269" s="127"/>
      <c r="D269" s="128"/>
      <c r="E269" s="129">
        <v>2.0860000000000002E-3</v>
      </c>
      <c r="F269" s="130"/>
      <c r="G269" s="131">
        <v>1.1000000000000001E-3</v>
      </c>
      <c r="H269" s="130"/>
      <c r="I269" s="135"/>
      <c r="J269" s="132"/>
      <c r="K269" s="130"/>
      <c r="L269" s="133"/>
      <c r="M269" s="130" t="s">
        <v>128</v>
      </c>
      <c r="N269" s="135"/>
      <c r="O269" s="132"/>
      <c r="P269" s="130"/>
      <c r="Q269" s="133"/>
      <c r="R269" s="130"/>
      <c r="S269" s="135"/>
      <c r="T269" s="132"/>
      <c r="U269" s="130"/>
      <c r="V269" s="133"/>
      <c r="W269" s="134"/>
      <c r="X269" s="134"/>
      <c r="Y269" s="134"/>
      <c r="Z269" s="134"/>
      <c r="AA269" s="134"/>
      <c r="AB269" s="134"/>
    </row>
    <row r="270" spans="1:28">
      <c r="A270" s="125" t="s">
        <v>292</v>
      </c>
      <c r="B270" s="126">
        <v>797</v>
      </c>
      <c r="C270" s="127"/>
      <c r="D270" s="128"/>
      <c r="E270" s="129">
        <v>6.9499999999999998E-4</v>
      </c>
      <c r="F270" s="130"/>
      <c r="G270" s="131">
        <v>3.6600000000000001E-4</v>
      </c>
      <c r="H270" s="130"/>
      <c r="I270" s="123"/>
      <c r="J270" s="132"/>
      <c r="K270" s="130"/>
      <c r="L270" s="133"/>
      <c r="M270" s="130" t="s">
        <v>128</v>
      </c>
      <c r="N270" s="123"/>
      <c r="O270" s="132"/>
      <c r="P270" s="130"/>
      <c r="Q270" s="133"/>
      <c r="R270" s="130"/>
      <c r="S270" s="123"/>
      <c r="T270" s="132"/>
      <c r="U270" s="130"/>
      <c r="V270" s="133"/>
      <c r="W270" s="134"/>
      <c r="X270" s="134"/>
      <c r="Y270" s="134"/>
      <c r="Z270" s="134"/>
      <c r="AA270" s="134"/>
      <c r="AB270" s="134"/>
    </row>
    <row r="271" spans="1:28">
      <c r="A271" s="125" t="s">
        <v>293</v>
      </c>
      <c r="B271" s="126">
        <v>799</v>
      </c>
      <c r="C271" s="127"/>
      <c r="D271" s="128"/>
      <c r="E271" s="129">
        <v>1.122E-3</v>
      </c>
      <c r="F271" s="130"/>
      <c r="G271" s="131">
        <v>5.9100000000000005E-4</v>
      </c>
      <c r="H271" s="130"/>
      <c r="I271" s="135"/>
      <c r="J271" s="132"/>
      <c r="K271" s="130"/>
      <c r="L271" s="133"/>
      <c r="M271" s="130" t="s">
        <v>128</v>
      </c>
      <c r="N271" s="135"/>
      <c r="O271" s="132"/>
      <c r="P271" s="130"/>
      <c r="Q271" s="133"/>
      <c r="R271" s="130"/>
      <c r="S271" s="135"/>
      <c r="T271" s="132"/>
      <c r="U271" s="130"/>
      <c r="V271" s="133"/>
      <c r="W271" s="134"/>
      <c r="X271" s="134"/>
      <c r="Y271" s="134"/>
      <c r="Z271" s="134"/>
      <c r="AA271" s="134"/>
      <c r="AB271" s="134"/>
    </row>
    <row r="272" spans="1:28">
      <c r="A272" s="125" t="s">
        <v>294</v>
      </c>
      <c r="B272" s="126">
        <v>801</v>
      </c>
      <c r="C272" s="127"/>
      <c r="D272" s="128"/>
      <c r="E272" s="129">
        <v>2.4386549999999998</v>
      </c>
      <c r="F272" s="130"/>
      <c r="G272" s="131">
        <v>1.2854920000000001</v>
      </c>
      <c r="H272" s="130"/>
      <c r="I272" s="135"/>
      <c r="J272" s="132"/>
      <c r="K272" s="130"/>
      <c r="L272" s="133"/>
      <c r="M272" s="130" t="s">
        <v>128</v>
      </c>
      <c r="N272" s="135"/>
      <c r="O272" s="132"/>
      <c r="P272" s="130"/>
      <c r="Q272" s="133"/>
      <c r="R272" s="130"/>
      <c r="S272" s="135"/>
      <c r="T272" s="132"/>
      <c r="U272" s="130"/>
      <c r="V272" s="133"/>
      <c r="W272" s="134"/>
      <c r="X272" s="134"/>
      <c r="Y272" s="134"/>
      <c r="Z272" s="134"/>
      <c r="AA272" s="134"/>
      <c r="AB272" s="134"/>
    </row>
    <row r="273" spans="1:28">
      <c r="A273" s="125" t="s">
        <v>603</v>
      </c>
      <c r="B273" s="126">
        <v>802</v>
      </c>
      <c r="C273" s="127"/>
      <c r="D273" s="128"/>
      <c r="E273" s="129">
        <v>0.12202300000000001</v>
      </c>
      <c r="F273" s="130"/>
      <c r="G273" s="131">
        <v>6.4322000000000004E-2</v>
      </c>
      <c r="H273" s="130"/>
      <c r="I273" s="135"/>
      <c r="J273" s="132"/>
      <c r="K273" s="130"/>
      <c r="L273" s="133"/>
      <c r="M273" s="130" t="s">
        <v>128</v>
      </c>
      <c r="N273" s="135"/>
      <c r="O273" s="132"/>
      <c r="P273" s="130"/>
      <c r="Q273" s="133"/>
      <c r="R273" s="130"/>
      <c r="S273" s="135"/>
      <c r="T273" s="132"/>
      <c r="U273" s="130"/>
      <c r="V273" s="133"/>
      <c r="W273" s="134"/>
      <c r="X273" s="134"/>
      <c r="Y273" s="134"/>
      <c r="Z273" s="134"/>
      <c r="AA273" s="134"/>
      <c r="AB273" s="134"/>
    </row>
    <row r="274" spans="1:28">
      <c r="A274" s="125" t="s">
        <v>135</v>
      </c>
      <c r="B274" s="126">
        <v>805</v>
      </c>
      <c r="C274" s="127"/>
      <c r="D274" s="128"/>
      <c r="E274" s="129">
        <v>4.9098999999999997E-2</v>
      </c>
      <c r="F274" s="130"/>
      <c r="G274" s="131">
        <v>2.5881999999999999E-2</v>
      </c>
      <c r="H274" s="130"/>
      <c r="I274" s="135"/>
      <c r="J274" s="132"/>
      <c r="K274" s="130"/>
      <c r="L274" s="133"/>
      <c r="M274" s="130" t="s">
        <v>128</v>
      </c>
      <c r="N274" s="135"/>
      <c r="O274" s="132"/>
      <c r="P274" s="130"/>
      <c r="Q274" s="133"/>
      <c r="R274" s="130"/>
      <c r="S274" s="135"/>
      <c r="T274" s="132"/>
      <c r="U274" s="130"/>
      <c r="V274" s="133"/>
      <c r="W274" s="134"/>
      <c r="X274" s="134"/>
      <c r="Y274" s="134"/>
      <c r="Z274" s="134"/>
      <c r="AA274" s="134"/>
      <c r="AB274" s="134"/>
    </row>
    <row r="275" spans="1:28">
      <c r="A275" s="125" t="s">
        <v>295</v>
      </c>
      <c r="B275" s="126">
        <v>807</v>
      </c>
      <c r="C275" s="127">
        <v>490</v>
      </c>
      <c r="D275" s="128"/>
      <c r="E275" s="129"/>
      <c r="F275" s="130"/>
      <c r="G275" s="131" t="s">
        <v>2</v>
      </c>
      <c r="H275" s="130"/>
      <c r="I275" s="123"/>
      <c r="J275" s="132"/>
      <c r="K275" s="130"/>
      <c r="L275" s="133"/>
      <c r="M275" s="130" t="s">
        <v>128</v>
      </c>
      <c r="N275" s="123"/>
      <c r="O275" s="132"/>
      <c r="P275" s="130"/>
      <c r="Q275" s="133"/>
      <c r="R275" s="130"/>
      <c r="S275" s="123"/>
      <c r="T275" s="132"/>
      <c r="U275" s="130"/>
      <c r="V275" s="133"/>
      <c r="W275" s="134"/>
      <c r="X275" s="134"/>
      <c r="Y275" s="134"/>
      <c r="Z275" s="134"/>
      <c r="AA275" s="134"/>
      <c r="AB275" s="134"/>
    </row>
    <row r="276" spans="1:28">
      <c r="A276" s="125" t="s">
        <v>296</v>
      </c>
      <c r="B276" s="126">
        <v>810</v>
      </c>
      <c r="C276" s="127"/>
      <c r="D276" s="128"/>
      <c r="E276" s="129">
        <v>2.6899999999999998E-4</v>
      </c>
      <c r="F276" s="130"/>
      <c r="G276" s="131">
        <v>1.4200000000000001E-4</v>
      </c>
      <c r="H276" s="130"/>
      <c r="I276" s="123"/>
      <c r="J276" s="132"/>
      <c r="K276" s="130"/>
      <c r="L276" s="133"/>
      <c r="M276" s="130" t="s">
        <v>128</v>
      </c>
      <c r="N276" s="123"/>
      <c r="O276" s="132"/>
      <c r="P276" s="130"/>
      <c r="Q276" s="133"/>
      <c r="R276" s="130"/>
      <c r="S276" s="123"/>
      <c r="T276" s="132"/>
      <c r="U276" s="130"/>
      <c r="V276" s="133"/>
      <c r="W276" s="134"/>
      <c r="X276" s="134"/>
      <c r="Y276" s="134"/>
      <c r="Z276" s="134"/>
      <c r="AA276" s="134"/>
      <c r="AB276" s="134"/>
    </row>
    <row r="277" spans="1:28">
      <c r="A277" s="125" t="s">
        <v>297</v>
      </c>
      <c r="B277" s="126">
        <v>811</v>
      </c>
      <c r="C277" s="127"/>
      <c r="D277" s="128"/>
      <c r="E277" s="129">
        <v>7.2290000000000002E-3</v>
      </c>
      <c r="F277" s="130"/>
      <c r="G277" s="131">
        <v>3.8110000000000002E-3</v>
      </c>
      <c r="H277" s="130"/>
      <c r="I277" s="135"/>
      <c r="J277" s="132"/>
      <c r="K277" s="130"/>
      <c r="L277" s="133"/>
      <c r="M277" s="130" t="s">
        <v>128</v>
      </c>
      <c r="N277" s="135"/>
      <c r="O277" s="132"/>
      <c r="P277" s="130"/>
      <c r="Q277" s="133"/>
      <c r="R277" s="130"/>
      <c r="S277" s="135"/>
      <c r="T277" s="132"/>
      <c r="U277" s="130"/>
      <c r="V277" s="133"/>
      <c r="W277" s="134"/>
      <c r="X277" s="134"/>
      <c r="Y277" s="134"/>
      <c r="Z277" s="134"/>
      <c r="AA277" s="134"/>
      <c r="AB277" s="134"/>
    </row>
    <row r="278" spans="1:28">
      <c r="A278" s="125" t="s">
        <v>298</v>
      </c>
      <c r="B278" s="126">
        <v>812</v>
      </c>
      <c r="C278" s="127"/>
      <c r="D278" s="128"/>
      <c r="E278" s="129">
        <v>1.1037E-2</v>
      </c>
      <c r="F278" s="130"/>
      <c r="G278" s="131">
        <v>5.8180000000000003E-3</v>
      </c>
      <c r="H278" s="130"/>
      <c r="I278" s="135"/>
      <c r="J278" s="132"/>
      <c r="K278" s="130"/>
      <c r="L278" s="133"/>
      <c r="M278" s="130" t="s">
        <v>128</v>
      </c>
      <c r="N278" s="135"/>
      <c r="O278" s="132"/>
      <c r="P278" s="130"/>
      <c r="Q278" s="133"/>
      <c r="R278" s="130"/>
      <c r="S278" s="135"/>
      <c r="T278" s="132"/>
      <c r="U278" s="130"/>
      <c r="V278" s="133"/>
      <c r="W278" s="134"/>
      <c r="X278" s="134"/>
      <c r="Y278" s="134"/>
      <c r="Z278" s="134"/>
      <c r="AA278" s="134"/>
      <c r="AB278" s="134"/>
    </row>
    <row r="279" spans="1:28">
      <c r="A279" s="125" t="s">
        <v>299</v>
      </c>
      <c r="B279" s="126">
        <v>813</v>
      </c>
      <c r="C279" s="127"/>
      <c r="D279" s="128"/>
      <c r="E279" s="129">
        <v>0.11175</v>
      </c>
      <c r="F279" s="130"/>
      <c r="G279" s="131">
        <v>5.8907000000000001E-2</v>
      </c>
      <c r="H279" s="130"/>
      <c r="I279" s="135"/>
      <c r="J279" s="132"/>
      <c r="K279" s="130"/>
      <c r="L279" s="133"/>
      <c r="M279" s="130" t="s">
        <v>128</v>
      </c>
      <c r="N279" s="135"/>
      <c r="O279" s="132"/>
      <c r="P279" s="130"/>
      <c r="Q279" s="133"/>
      <c r="R279" s="130"/>
      <c r="S279" s="135"/>
      <c r="T279" s="132"/>
      <c r="U279" s="130"/>
      <c r="V279" s="133"/>
      <c r="W279" s="138"/>
      <c r="X279" s="134"/>
      <c r="Y279" s="134"/>
      <c r="Z279" s="134"/>
      <c r="AA279" s="134"/>
      <c r="AB279" s="134"/>
    </row>
    <row r="280" spans="1:28">
      <c r="A280" s="125" t="s">
        <v>300</v>
      </c>
      <c r="B280" s="126">
        <v>816</v>
      </c>
      <c r="C280" s="127"/>
      <c r="D280" s="128"/>
      <c r="E280" s="129">
        <v>0.16545199999999999</v>
      </c>
      <c r="F280" s="130"/>
      <c r="G280" s="131">
        <v>8.7215000000000001E-2</v>
      </c>
      <c r="H280" s="130"/>
      <c r="I280" s="135"/>
      <c r="J280" s="132"/>
      <c r="K280" s="130"/>
      <c r="L280" s="133"/>
      <c r="M280" s="130" t="s">
        <v>128</v>
      </c>
      <c r="N280" s="135"/>
      <c r="O280" s="132"/>
      <c r="P280" s="130"/>
      <c r="Q280" s="133"/>
      <c r="R280" s="130"/>
      <c r="S280" s="135"/>
      <c r="T280" s="132"/>
      <c r="U280" s="130"/>
      <c r="V280" s="133"/>
      <c r="W280" s="134"/>
      <c r="X280" s="134"/>
      <c r="Y280" s="134"/>
      <c r="Z280" s="134"/>
      <c r="AA280" s="134"/>
      <c r="AB280" s="134"/>
    </row>
    <row r="281" spans="1:28">
      <c r="A281" s="125" t="s">
        <v>301</v>
      </c>
      <c r="B281" s="126">
        <v>817</v>
      </c>
      <c r="C281" s="127"/>
      <c r="D281" s="128"/>
      <c r="E281" s="129">
        <v>2.0764999999999999E-2</v>
      </c>
      <c r="F281" s="130"/>
      <c r="G281" s="131">
        <v>1.0946000000000001E-2</v>
      </c>
      <c r="H281" s="130"/>
      <c r="I281" s="135"/>
      <c r="J281" s="132"/>
      <c r="K281" s="130"/>
      <c r="L281" s="133"/>
      <c r="M281" s="130" t="s">
        <v>128</v>
      </c>
      <c r="N281" s="135"/>
      <c r="O281" s="132"/>
      <c r="P281" s="130"/>
      <c r="Q281" s="133"/>
      <c r="R281" s="130"/>
      <c r="S281" s="135"/>
      <c r="T281" s="132"/>
      <c r="U281" s="130"/>
      <c r="V281" s="133"/>
      <c r="W281" s="134"/>
      <c r="X281" s="134"/>
      <c r="Y281" s="134"/>
      <c r="Z281" s="134"/>
      <c r="AA281" s="134"/>
      <c r="AB281" s="134"/>
    </row>
    <row r="282" spans="1:28">
      <c r="A282" s="125" t="s">
        <v>302</v>
      </c>
      <c r="B282" s="126">
        <v>818</v>
      </c>
      <c r="C282" s="127"/>
      <c r="D282" s="128"/>
      <c r="E282" s="129">
        <v>5.7089999999999997E-3</v>
      </c>
      <c r="F282" s="130"/>
      <c r="G282" s="131">
        <v>3.009E-3</v>
      </c>
      <c r="H282" s="130"/>
      <c r="I282" s="135"/>
      <c r="J282" s="132"/>
      <c r="K282" s="130"/>
      <c r="L282" s="133"/>
      <c r="M282" s="130" t="s">
        <v>128</v>
      </c>
      <c r="N282" s="135"/>
      <c r="O282" s="132"/>
      <c r="P282" s="130"/>
      <c r="Q282" s="133"/>
      <c r="R282" s="130"/>
      <c r="S282" s="135"/>
      <c r="T282" s="132"/>
      <c r="U282" s="130"/>
      <c r="V282" s="133"/>
      <c r="W282" s="134"/>
      <c r="X282" s="134"/>
      <c r="Y282" s="134"/>
      <c r="Z282" s="134"/>
      <c r="AA282" s="134"/>
      <c r="AB282" s="134"/>
    </row>
    <row r="283" spans="1:28">
      <c r="A283" s="125" t="s">
        <v>303</v>
      </c>
      <c r="B283" s="126">
        <v>819</v>
      </c>
      <c r="C283" s="127"/>
      <c r="D283" s="128"/>
      <c r="E283" s="129">
        <v>1.6774000000000001E-2</v>
      </c>
      <c r="F283" s="130"/>
      <c r="G283" s="131">
        <v>8.8419999999999992E-3</v>
      </c>
      <c r="H283" s="130"/>
      <c r="I283" s="135"/>
      <c r="J283" s="132"/>
      <c r="K283" s="130"/>
      <c r="L283" s="133"/>
      <c r="M283" s="130" t="s">
        <v>128</v>
      </c>
      <c r="N283" s="135"/>
      <c r="O283" s="132"/>
      <c r="P283" s="130"/>
      <c r="Q283" s="133"/>
      <c r="R283" s="130"/>
      <c r="S283" s="135"/>
      <c r="T283" s="132"/>
      <c r="U283" s="130"/>
      <c r="V283" s="133"/>
      <c r="W283" s="134"/>
      <c r="X283" s="134"/>
      <c r="Y283" s="134"/>
      <c r="Z283" s="134"/>
      <c r="AA283" s="134"/>
      <c r="AB283" s="134"/>
    </row>
    <row r="284" spans="1:28">
      <c r="A284" s="125" t="s">
        <v>304</v>
      </c>
      <c r="B284" s="126">
        <v>820</v>
      </c>
      <c r="C284" s="127"/>
      <c r="D284" s="128"/>
      <c r="E284" s="129">
        <v>1.5598000000000001E-2</v>
      </c>
      <c r="F284" s="130"/>
      <c r="G284" s="131">
        <v>8.2220000000000001E-3</v>
      </c>
      <c r="H284" s="130"/>
      <c r="I284" s="135"/>
      <c r="J284" s="132"/>
      <c r="K284" s="130"/>
      <c r="L284" s="133"/>
      <c r="M284" s="130" t="s">
        <v>128</v>
      </c>
      <c r="N284" s="135"/>
      <c r="O284" s="132"/>
      <c r="P284" s="130"/>
      <c r="Q284" s="133"/>
      <c r="R284" s="130"/>
      <c r="S284" s="135"/>
      <c r="T284" s="132"/>
      <c r="U284" s="130"/>
      <c r="V284" s="133"/>
      <c r="W284" s="134"/>
      <c r="X284" s="134"/>
      <c r="Y284" s="134"/>
      <c r="Z284" s="134"/>
      <c r="AA284" s="134"/>
      <c r="AB284" s="134"/>
    </row>
    <row r="285" spans="1:28">
      <c r="A285" s="125" t="s">
        <v>305</v>
      </c>
      <c r="B285" s="126">
        <v>823</v>
      </c>
      <c r="C285" s="127"/>
      <c r="D285" s="128"/>
      <c r="E285" s="129">
        <v>0.108391</v>
      </c>
      <c r="F285" s="130"/>
      <c r="G285" s="131">
        <v>5.7135999999999999E-2</v>
      </c>
      <c r="H285" s="130"/>
      <c r="I285" s="135"/>
      <c r="J285" s="132"/>
      <c r="K285" s="130"/>
      <c r="L285" s="133"/>
      <c r="M285" s="130" t="s">
        <v>128</v>
      </c>
      <c r="N285" s="135"/>
      <c r="O285" s="132"/>
      <c r="P285" s="130"/>
      <c r="Q285" s="133"/>
      <c r="R285" s="130"/>
      <c r="S285" s="135"/>
      <c r="T285" s="132"/>
      <c r="U285" s="130"/>
      <c r="V285" s="133"/>
      <c r="W285" s="134"/>
      <c r="X285" s="134"/>
      <c r="Y285" s="134"/>
      <c r="Z285" s="134"/>
      <c r="AA285" s="134"/>
      <c r="AB285" s="134"/>
    </row>
    <row r="286" spans="1:28">
      <c r="A286" s="125" t="s">
        <v>575</v>
      </c>
      <c r="B286" s="126">
        <v>826</v>
      </c>
      <c r="C286" s="127"/>
      <c r="D286" s="128"/>
      <c r="E286" s="129">
        <v>4.333E-3</v>
      </c>
      <c r="F286" s="130"/>
      <c r="G286" s="131">
        <v>2.284E-3</v>
      </c>
      <c r="H286" s="130"/>
      <c r="I286" s="135"/>
      <c r="J286" s="132"/>
      <c r="K286" s="130"/>
      <c r="L286" s="133"/>
      <c r="M286" s="130" t="s">
        <v>128</v>
      </c>
      <c r="N286" s="135"/>
      <c r="O286" s="132"/>
      <c r="P286" s="130"/>
      <c r="Q286" s="133"/>
      <c r="R286" s="130"/>
      <c r="S286" s="135"/>
      <c r="T286" s="132"/>
      <c r="U286" s="130"/>
      <c r="V286" s="133"/>
      <c r="W286" s="134"/>
      <c r="X286" s="134"/>
      <c r="Y286" s="134"/>
      <c r="Z286" s="134"/>
      <c r="AA286" s="134"/>
      <c r="AB286" s="134"/>
    </row>
    <row r="287" spans="1:28">
      <c r="A287" s="125" t="s">
        <v>306</v>
      </c>
      <c r="B287" s="126">
        <v>827</v>
      </c>
      <c r="C287" s="127"/>
      <c r="D287" s="128"/>
      <c r="E287" s="129">
        <v>4.0065999999999997E-2</v>
      </c>
      <c r="F287" s="130"/>
      <c r="G287" s="131">
        <v>2.112E-2</v>
      </c>
      <c r="H287" s="130"/>
      <c r="I287" s="135"/>
      <c r="J287" s="132"/>
      <c r="K287" s="130"/>
      <c r="L287" s="133"/>
      <c r="M287" s="130" t="s">
        <v>128</v>
      </c>
      <c r="N287" s="135"/>
      <c r="O287" s="132"/>
      <c r="P287" s="130"/>
      <c r="Q287" s="133"/>
      <c r="R287" s="130"/>
      <c r="S287" s="135"/>
      <c r="T287" s="132"/>
      <c r="U287" s="130"/>
      <c r="V287" s="133"/>
      <c r="W287" s="134"/>
      <c r="X287" s="134"/>
      <c r="Y287" s="134"/>
      <c r="Z287" s="134"/>
      <c r="AA287" s="134"/>
      <c r="AB287" s="134"/>
    </row>
    <row r="288" spans="1:28">
      <c r="A288" s="125" t="s">
        <v>307</v>
      </c>
      <c r="B288" s="126">
        <v>832</v>
      </c>
      <c r="C288" s="127"/>
      <c r="D288" s="128"/>
      <c r="E288" s="129">
        <v>3.6779999999999998E-3</v>
      </c>
      <c r="F288" s="130"/>
      <c r="G288" s="131">
        <v>1.939E-3</v>
      </c>
      <c r="H288" s="130"/>
      <c r="I288" s="135"/>
      <c r="J288" s="132"/>
      <c r="K288" s="130"/>
      <c r="L288" s="133"/>
      <c r="M288" s="130" t="s">
        <v>128</v>
      </c>
      <c r="N288" s="135"/>
      <c r="O288" s="132"/>
      <c r="P288" s="130"/>
      <c r="Q288" s="133"/>
      <c r="R288" s="130"/>
      <c r="S288" s="135"/>
      <c r="T288" s="132"/>
      <c r="U288" s="130"/>
      <c r="V288" s="133"/>
      <c r="W288" s="134"/>
      <c r="X288" s="134"/>
      <c r="Y288" s="134"/>
      <c r="Z288" s="134"/>
      <c r="AA288" s="134"/>
      <c r="AB288" s="134"/>
    </row>
    <row r="289" spans="1:28">
      <c r="A289" s="125" t="s">
        <v>308</v>
      </c>
      <c r="B289" s="126">
        <v>833</v>
      </c>
      <c r="C289" s="127"/>
      <c r="D289" s="128"/>
      <c r="E289" s="129">
        <v>5.6119999999999998E-3</v>
      </c>
      <c r="F289" s="130"/>
      <c r="G289" s="131">
        <v>2.9580000000000001E-3</v>
      </c>
      <c r="H289" s="130"/>
      <c r="I289" s="135"/>
      <c r="J289" s="132"/>
      <c r="K289" s="130"/>
      <c r="L289" s="133"/>
      <c r="M289" s="130" t="s">
        <v>128</v>
      </c>
      <c r="N289" s="135"/>
      <c r="O289" s="132"/>
      <c r="P289" s="130"/>
      <c r="Q289" s="133"/>
      <c r="R289" s="130"/>
      <c r="S289" s="135"/>
      <c r="T289" s="132"/>
      <c r="U289" s="130"/>
      <c r="V289" s="133"/>
      <c r="W289" s="134"/>
      <c r="X289" s="134"/>
      <c r="Y289" s="134"/>
      <c r="Z289" s="134"/>
      <c r="AA289" s="134"/>
      <c r="AB289" s="134"/>
    </row>
    <row r="290" spans="1:28">
      <c r="A290" s="125" t="s">
        <v>309</v>
      </c>
      <c r="B290" s="126">
        <v>834</v>
      </c>
      <c r="C290" s="127"/>
      <c r="D290" s="128"/>
      <c r="E290" s="129">
        <v>4.5705999999999997E-2</v>
      </c>
      <c r="F290" s="130"/>
      <c r="G290" s="131">
        <v>2.4093E-2</v>
      </c>
      <c r="H290" s="130"/>
      <c r="I290" s="135"/>
      <c r="J290" s="132"/>
      <c r="K290" s="130"/>
      <c r="L290" s="133"/>
      <c r="M290" s="130" t="s">
        <v>128</v>
      </c>
      <c r="N290" s="135"/>
      <c r="O290" s="132"/>
      <c r="P290" s="130"/>
      <c r="Q290" s="133"/>
      <c r="R290" s="130"/>
      <c r="S290" s="135"/>
      <c r="T290" s="132"/>
      <c r="U290" s="130"/>
      <c r="V290" s="133"/>
      <c r="W290" s="134"/>
      <c r="X290" s="134"/>
      <c r="Y290" s="134"/>
      <c r="Z290" s="134"/>
      <c r="AA290" s="134"/>
      <c r="AB290" s="134"/>
    </row>
    <row r="291" spans="1:28">
      <c r="A291" s="125" t="s">
        <v>310</v>
      </c>
      <c r="B291" s="126">
        <v>835</v>
      </c>
      <c r="C291" s="127"/>
      <c r="D291" s="128"/>
      <c r="E291" s="129">
        <v>9.9749999999999995E-3</v>
      </c>
      <c r="F291" s="130"/>
      <c r="G291" s="131">
        <v>5.2579999999999997E-3</v>
      </c>
      <c r="H291" s="130"/>
      <c r="I291" s="135"/>
      <c r="J291" s="132"/>
      <c r="K291" s="130"/>
      <c r="L291" s="133"/>
      <c r="M291" s="130" t="s">
        <v>128</v>
      </c>
      <c r="N291" s="135"/>
      <c r="O291" s="132"/>
      <c r="P291" s="130"/>
      <c r="Q291" s="133"/>
      <c r="R291" s="130"/>
      <c r="S291" s="135"/>
      <c r="T291" s="132"/>
      <c r="U291" s="130"/>
      <c r="V291" s="133"/>
      <c r="W291" s="134"/>
      <c r="X291" s="134"/>
      <c r="Y291" s="134"/>
      <c r="Z291" s="134"/>
      <c r="AA291" s="134"/>
      <c r="AB291" s="134"/>
    </row>
    <row r="292" spans="1:28">
      <c r="A292" s="125" t="s">
        <v>311</v>
      </c>
      <c r="B292" s="126">
        <v>836</v>
      </c>
      <c r="C292" s="127"/>
      <c r="D292" s="128"/>
      <c r="E292" s="129">
        <v>2.7920000000000002E-3</v>
      </c>
      <c r="F292" s="130"/>
      <c r="G292" s="131">
        <v>1.472E-3</v>
      </c>
      <c r="H292" s="130"/>
      <c r="I292" s="135"/>
      <c r="J292" s="132"/>
      <c r="K292" s="130"/>
      <c r="L292" s="133"/>
      <c r="M292" s="130" t="s">
        <v>128</v>
      </c>
      <c r="N292" s="135"/>
      <c r="O292" s="132"/>
      <c r="P292" s="130"/>
      <c r="Q292" s="133"/>
      <c r="R292" s="130"/>
      <c r="S292" s="135"/>
      <c r="T292" s="132"/>
      <c r="U292" s="130"/>
      <c r="V292" s="133"/>
      <c r="W292" s="134"/>
      <c r="X292" s="134"/>
      <c r="Y292" s="134"/>
      <c r="Z292" s="134"/>
      <c r="AA292" s="134"/>
      <c r="AB292" s="134"/>
    </row>
    <row r="293" spans="1:28">
      <c r="A293" s="125" t="s">
        <v>312</v>
      </c>
      <c r="B293" s="126">
        <v>838</v>
      </c>
      <c r="C293" s="127">
        <v>490</v>
      </c>
      <c r="D293" s="128"/>
      <c r="E293" s="129"/>
      <c r="F293" s="130"/>
      <c r="G293" s="131" t="s">
        <v>2</v>
      </c>
      <c r="H293" s="130"/>
      <c r="I293" s="135"/>
      <c r="J293" s="132"/>
      <c r="K293" s="130"/>
      <c r="L293" s="133"/>
      <c r="M293" s="130" t="s">
        <v>128</v>
      </c>
      <c r="N293" s="135"/>
      <c r="O293" s="132"/>
      <c r="P293" s="130"/>
      <c r="Q293" s="133"/>
      <c r="R293" s="130"/>
      <c r="S293" s="135"/>
      <c r="T293" s="132"/>
      <c r="U293" s="130"/>
      <c r="V293" s="133"/>
      <c r="W293" s="134"/>
      <c r="X293" s="134"/>
      <c r="Y293" s="134"/>
      <c r="Z293" s="134"/>
      <c r="AA293" s="134"/>
      <c r="AB293" s="134"/>
    </row>
    <row r="294" spans="1:28">
      <c r="A294" s="125" t="s">
        <v>313</v>
      </c>
      <c r="B294" s="126">
        <v>839</v>
      </c>
      <c r="C294" s="127"/>
      <c r="E294" s="129">
        <v>3.3785999999999997E-2</v>
      </c>
      <c r="F294" s="130"/>
      <c r="G294" s="131">
        <v>1.7809999999999999E-2</v>
      </c>
      <c r="H294" s="130"/>
      <c r="I294" s="135"/>
      <c r="J294" s="132"/>
      <c r="K294" s="130"/>
      <c r="L294" s="133"/>
      <c r="M294" s="130" t="s">
        <v>128</v>
      </c>
      <c r="N294" s="135"/>
      <c r="O294" s="132"/>
      <c r="P294" s="130"/>
      <c r="Q294" s="133"/>
      <c r="R294" s="130"/>
      <c r="S294" s="135"/>
      <c r="T294" s="132"/>
      <c r="U294" s="130"/>
      <c r="V294" s="133"/>
      <c r="W294" s="140"/>
      <c r="X294" s="134"/>
      <c r="Y294" s="134"/>
      <c r="Z294" s="134"/>
      <c r="AA294" s="134"/>
      <c r="AB294" s="134"/>
    </row>
    <row r="295" spans="1:28">
      <c r="A295" s="125" t="s">
        <v>314</v>
      </c>
      <c r="B295" s="126">
        <v>840</v>
      </c>
      <c r="C295" s="127"/>
      <c r="D295" s="128"/>
      <c r="E295" s="129">
        <v>3.0140000000000002E-3</v>
      </c>
      <c r="F295" s="130"/>
      <c r="G295" s="131">
        <v>1.5889999999999999E-3</v>
      </c>
      <c r="H295" s="130"/>
      <c r="I295" s="135"/>
      <c r="J295" s="132"/>
      <c r="K295" s="130"/>
      <c r="L295" s="133"/>
      <c r="M295" s="130" t="s">
        <v>128</v>
      </c>
      <c r="N295" s="135"/>
      <c r="O295" s="132"/>
      <c r="P295" s="130"/>
      <c r="Q295" s="133"/>
      <c r="R295" s="130"/>
      <c r="S295" s="135"/>
      <c r="T295" s="132"/>
      <c r="U295" s="130"/>
      <c r="V295" s="133"/>
      <c r="W295" s="140"/>
      <c r="X295" s="134"/>
      <c r="Y295" s="134"/>
      <c r="Z295" s="134"/>
      <c r="AA295" s="134"/>
      <c r="AB295" s="134"/>
    </row>
    <row r="296" spans="1:28">
      <c r="A296" s="125" t="s">
        <v>315</v>
      </c>
      <c r="B296" s="126">
        <v>841</v>
      </c>
      <c r="C296" s="127"/>
      <c r="E296" s="129">
        <v>4.0511999999999999E-2</v>
      </c>
      <c r="F296" s="130"/>
      <c r="G296" s="131">
        <v>2.1354999999999999E-2</v>
      </c>
      <c r="H296" s="130"/>
      <c r="I296" s="135"/>
      <c r="J296" s="132"/>
      <c r="K296" s="130"/>
      <c r="L296" s="133"/>
      <c r="M296" s="130" t="s">
        <v>128</v>
      </c>
      <c r="N296" s="135"/>
      <c r="O296" s="132"/>
      <c r="P296" s="130"/>
      <c r="Q296" s="133"/>
      <c r="R296" s="130"/>
      <c r="S296" s="135"/>
      <c r="T296" s="132"/>
      <c r="U296" s="130"/>
      <c r="V296" s="133"/>
      <c r="W296" s="140"/>
      <c r="X296" s="134"/>
      <c r="Y296" s="134"/>
      <c r="Z296" s="134"/>
      <c r="AA296" s="134"/>
      <c r="AB296" s="134"/>
    </row>
    <row r="297" spans="1:28">
      <c r="A297" s="125" t="s">
        <v>316</v>
      </c>
      <c r="B297" s="126">
        <v>843</v>
      </c>
      <c r="C297" s="127"/>
      <c r="E297" s="129">
        <v>2.0209999999999998E-3</v>
      </c>
      <c r="F297" s="130"/>
      <c r="G297" s="131">
        <v>1.065E-3</v>
      </c>
      <c r="H297" s="130"/>
      <c r="I297" s="135"/>
      <c r="J297" s="132"/>
      <c r="K297" s="130"/>
      <c r="L297" s="133"/>
      <c r="M297" s="130" t="s">
        <v>128</v>
      </c>
      <c r="N297" s="135"/>
      <c r="O297" s="132"/>
      <c r="P297" s="130"/>
      <c r="Q297" s="133"/>
      <c r="R297" s="130"/>
      <c r="S297" s="135"/>
      <c r="T297" s="132"/>
      <c r="U297" s="130"/>
      <c r="V297" s="133"/>
      <c r="W297" s="140"/>
      <c r="X297" s="134"/>
      <c r="Y297" s="134"/>
      <c r="Z297" s="134"/>
      <c r="AA297" s="134"/>
      <c r="AB297" s="134"/>
    </row>
    <row r="298" spans="1:28">
      <c r="A298" s="125" t="s">
        <v>317</v>
      </c>
      <c r="B298" s="126">
        <v>846</v>
      </c>
      <c r="C298" s="127"/>
      <c r="E298" s="129">
        <v>6.764E-3</v>
      </c>
      <c r="F298" s="130"/>
      <c r="G298" s="131">
        <v>3.5660000000000002E-3</v>
      </c>
      <c r="H298" s="130"/>
      <c r="I298" s="135"/>
      <c r="J298" s="132"/>
      <c r="K298" s="130"/>
      <c r="L298" s="133"/>
      <c r="M298" s="130" t="s">
        <v>128</v>
      </c>
      <c r="N298" s="135"/>
      <c r="O298" s="132"/>
      <c r="P298" s="130"/>
      <c r="Q298" s="133"/>
      <c r="R298" s="130"/>
      <c r="S298" s="135"/>
      <c r="T298" s="132"/>
      <c r="U298" s="130"/>
      <c r="V298" s="133"/>
      <c r="W298" s="140"/>
      <c r="X298" s="134"/>
      <c r="Y298" s="134"/>
      <c r="Z298" s="134"/>
      <c r="AA298" s="134"/>
      <c r="AB298" s="134"/>
    </row>
    <row r="299" spans="1:28">
      <c r="A299" s="125" t="s">
        <v>318</v>
      </c>
      <c r="B299" s="126">
        <v>849</v>
      </c>
      <c r="C299" s="127">
        <v>490</v>
      </c>
      <c r="E299" s="129"/>
      <c r="F299" s="130"/>
      <c r="G299" s="131" t="s">
        <v>2</v>
      </c>
      <c r="H299" s="130"/>
      <c r="I299" s="135"/>
      <c r="J299" s="132"/>
      <c r="K299" s="130"/>
      <c r="L299" s="133"/>
      <c r="M299" s="130" t="s">
        <v>128</v>
      </c>
      <c r="N299" s="135"/>
      <c r="O299" s="132"/>
      <c r="P299" s="130"/>
      <c r="Q299" s="133"/>
      <c r="R299" s="130"/>
      <c r="S299" s="135"/>
      <c r="T299" s="132"/>
      <c r="U299" s="130"/>
      <c r="V299" s="133"/>
      <c r="W299" s="140"/>
      <c r="X299" s="134"/>
      <c r="Y299" s="134"/>
      <c r="Z299" s="134"/>
      <c r="AA299" s="134"/>
      <c r="AB299" s="134"/>
    </row>
    <row r="300" spans="1:28">
      <c r="A300" s="125" t="s">
        <v>319</v>
      </c>
      <c r="B300" s="126">
        <v>850</v>
      </c>
      <c r="C300" s="127"/>
      <c r="E300" s="129">
        <v>1.2725999999999999E-2</v>
      </c>
      <c r="F300" s="130"/>
      <c r="G300" s="131">
        <v>6.7080000000000004E-3</v>
      </c>
      <c r="H300" s="130"/>
      <c r="I300" s="135"/>
      <c r="J300" s="132"/>
      <c r="K300" s="130"/>
      <c r="L300" s="133"/>
      <c r="M300" s="130" t="s">
        <v>128</v>
      </c>
      <c r="N300" s="135"/>
      <c r="O300" s="132"/>
      <c r="P300" s="130"/>
      <c r="Q300" s="133"/>
      <c r="R300" s="130"/>
      <c r="S300" s="135"/>
      <c r="T300" s="132"/>
      <c r="U300" s="130"/>
      <c r="V300" s="133"/>
      <c r="W300" s="140"/>
      <c r="X300" s="134"/>
      <c r="Y300" s="134"/>
      <c r="Z300" s="134"/>
      <c r="AA300" s="134"/>
      <c r="AB300" s="134"/>
    </row>
    <row r="301" spans="1:28">
      <c r="A301" s="125" t="s">
        <v>320</v>
      </c>
      <c r="B301" s="126">
        <v>851</v>
      </c>
      <c r="C301" s="127"/>
      <c r="E301" s="129">
        <v>1.3365999999999999E-2</v>
      </c>
      <c r="F301" s="130"/>
      <c r="G301" s="131">
        <v>7.0460000000000002E-3</v>
      </c>
      <c r="H301" s="130"/>
      <c r="I301" s="135"/>
      <c r="J301" s="132"/>
      <c r="K301" s="130"/>
      <c r="L301" s="133"/>
      <c r="M301" s="130" t="s">
        <v>128</v>
      </c>
      <c r="N301" s="135"/>
      <c r="O301" s="132"/>
      <c r="P301" s="130"/>
      <c r="Q301" s="133"/>
      <c r="R301" s="130"/>
      <c r="S301" s="135"/>
      <c r="T301" s="132"/>
      <c r="U301" s="130"/>
      <c r="V301" s="133"/>
      <c r="W301" s="140"/>
      <c r="X301" s="134"/>
      <c r="Y301" s="134"/>
      <c r="Z301" s="134"/>
      <c r="AA301" s="134"/>
      <c r="AB301" s="134"/>
    </row>
    <row r="302" spans="1:28">
      <c r="A302" s="125" t="s">
        <v>321</v>
      </c>
      <c r="B302" s="126">
        <v>852</v>
      </c>
      <c r="C302" s="127"/>
      <c r="E302" s="129">
        <v>2.7629999999999998E-2</v>
      </c>
      <c r="F302" s="130"/>
      <c r="G302" s="131">
        <v>1.4565E-2</v>
      </c>
      <c r="H302" s="130"/>
      <c r="I302" s="135"/>
      <c r="J302" s="132"/>
      <c r="K302" s="130"/>
      <c r="L302" s="133"/>
      <c r="M302" s="130" t="s">
        <v>128</v>
      </c>
      <c r="N302" s="135"/>
      <c r="O302" s="132"/>
      <c r="P302" s="130"/>
      <c r="Q302" s="133"/>
      <c r="R302" s="130"/>
      <c r="S302" s="135"/>
      <c r="T302" s="132"/>
      <c r="U302" s="130"/>
      <c r="V302" s="133"/>
      <c r="W302" s="140"/>
      <c r="X302" s="134"/>
      <c r="Y302" s="134"/>
      <c r="Z302" s="134"/>
      <c r="AA302" s="134"/>
      <c r="AB302" s="134"/>
    </row>
    <row r="303" spans="1:28">
      <c r="A303" s="125" t="s">
        <v>322</v>
      </c>
      <c r="B303" s="126">
        <v>853</v>
      </c>
      <c r="C303" s="127"/>
      <c r="E303" s="129">
        <v>1.1358E-2</v>
      </c>
      <c r="F303" s="130"/>
      <c r="G303" s="131">
        <v>5.9870000000000001E-3</v>
      </c>
      <c r="H303" s="130"/>
      <c r="I303" s="135"/>
      <c r="J303" s="132"/>
      <c r="K303" s="130"/>
      <c r="L303" s="133"/>
      <c r="M303" s="130" t="s">
        <v>128</v>
      </c>
      <c r="N303" s="135"/>
      <c r="O303" s="132"/>
      <c r="P303" s="130"/>
      <c r="Q303" s="133"/>
      <c r="R303" s="130"/>
      <c r="S303" s="135"/>
      <c r="T303" s="132"/>
      <c r="U303" s="130"/>
      <c r="V303" s="133"/>
      <c r="W303" s="140"/>
      <c r="X303" s="134"/>
      <c r="Y303" s="134"/>
      <c r="Z303" s="134"/>
      <c r="AA303" s="134"/>
      <c r="AB303" s="134"/>
    </row>
    <row r="304" spans="1:28">
      <c r="A304" s="125" t="s">
        <v>323</v>
      </c>
      <c r="B304" s="126">
        <v>855</v>
      </c>
      <c r="C304" s="127"/>
      <c r="E304" s="129">
        <v>7.0569000000000007E-2</v>
      </c>
      <c r="F304" s="130"/>
      <c r="G304" s="131">
        <v>3.7199000000000003E-2</v>
      </c>
      <c r="H304" s="130"/>
      <c r="I304" s="135"/>
      <c r="J304" s="132"/>
      <c r="K304" s="130"/>
      <c r="L304" s="133"/>
      <c r="M304" s="130" t="s">
        <v>128</v>
      </c>
      <c r="N304" s="135"/>
      <c r="O304" s="132"/>
      <c r="P304" s="130"/>
      <c r="Q304" s="133"/>
      <c r="R304" s="130"/>
      <c r="S304" s="135"/>
      <c r="T304" s="132"/>
      <c r="U304" s="130"/>
      <c r="V304" s="133"/>
      <c r="W304" s="140"/>
      <c r="X304" s="134"/>
      <c r="Y304" s="134"/>
      <c r="Z304" s="134"/>
      <c r="AA304" s="134"/>
      <c r="AB304" s="134"/>
    </row>
    <row r="305" spans="1:28">
      <c r="A305" s="125" t="s">
        <v>324</v>
      </c>
      <c r="B305" s="126">
        <v>856</v>
      </c>
      <c r="C305" s="127"/>
      <c r="E305" s="129">
        <v>3.1159999999999998E-3</v>
      </c>
      <c r="F305" s="130"/>
      <c r="G305" s="131">
        <v>1.6429999999999999E-3</v>
      </c>
      <c r="H305" s="130"/>
      <c r="I305" s="135"/>
      <c r="J305" s="132"/>
      <c r="K305" s="130"/>
      <c r="L305" s="133"/>
      <c r="M305" s="130" t="s">
        <v>128</v>
      </c>
      <c r="N305" s="135"/>
      <c r="O305" s="132"/>
      <c r="P305" s="130"/>
      <c r="Q305" s="133"/>
      <c r="R305" s="130"/>
      <c r="S305" s="135"/>
      <c r="T305" s="132"/>
      <c r="U305" s="130"/>
      <c r="V305" s="133"/>
      <c r="W305" s="140"/>
      <c r="X305" s="134"/>
      <c r="Y305" s="134"/>
      <c r="Z305" s="134"/>
      <c r="AA305" s="134"/>
      <c r="AB305" s="134"/>
    </row>
    <row r="306" spans="1:28">
      <c r="A306" s="125" t="s">
        <v>325</v>
      </c>
      <c r="B306" s="126">
        <v>858</v>
      </c>
      <c r="C306" s="127"/>
      <c r="E306" s="129">
        <v>1.3910000000000001E-3</v>
      </c>
      <c r="F306" s="130"/>
      <c r="G306" s="131">
        <v>7.3300000000000004E-4</v>
      </c>
      <c r="H306" s="130"/>
      <c r="I306" s="135"/>
      <c r="J306" s="132"/>
      <c r="K306" s="130"/>
      <c r="L306" s="133"/>
      <c r="M306" s="130" t="s">
        <v>128</v>
      </c>
      <c r="N306" s="135"/>
      <c r="O306" s="132"/>
      <c r="P306" s="130"/>
      <c r="Q306" s="133"/>
      <c r="R306" s="130"/>
      <c r="S306" s="135"/>
      <c r="T306" s="132"/>
      <c r="U306" s="130"/>
      <c r="V306" s="133"/>
      <c r="W306" s="140"/>
      <c r="X306" s="134"/>
      <c r="Y306" s="134"/>
      <c r="Z306" s="134"/>
      <c r="AA306" s="134"/>
      <c r="AB306" s="134"/>
    </row>
    <row r="307" spans="1:28">
      <c r="A307" s="125" t="s">
        <v>551</v>
      </c>
      <c r="B307" s="126">
        <v>859</v>
      </c>
      <c r="C307" s="127"/>
      <c r="E307" s="129">
        <v>9.8063999999999998E-2</v>
      </c>
      <c r="F307" s="130"/>
      <c r="G307" s="131">
        <v>5.1693000000000003E-2</v>
      </c>
      <c r="H307" s="130"/>
      <c r="I307" s="135"/>
      <c r="J307" s="132">
        <v>12.203809</v>
      </c>
      <c r="K307" s="130"/>
      <c r="L307" s="133">
        <v>0.93748699999999996</v>
      </c>
      <c r="M307" s="130" t="s">
        <v>128</v>
      </c>
      <c r="N307" s="135"/>
      <c r="O307" s="132">
        <v>12.203809</v>
      </c>
      <c r="P307" s="130"/>
      <c r="Q307" s="133">
        <v>0.84135899999999997</v>
      </c>
      <c r="R307" s="130"/>
      <c r="S307" s="135"/>
      <c r="T307" s="132"/>
      <c r="U307" s="130"/>
      <c r="V307" s="133"/>
      <c r="W307" s="140"/>
      <c r="X307" s="134"/>
      <c r="Y307" s="134"/>
      <c r="Z307" s="134"/>
      <c r="AA307" s="134"/>
      <c r="AB307" s="134"/>
    </row>
    <row r="308" spans="1:28">
      <c r="A308" s="125" t="s">
        <v>326</v>
      </c>
      <c r="B308" s="126">
        <v>862</v>
      </c>
      <c r="C308" s="127"/>
      <c r="E308" s="129">
        <v>6.4710000000000002E-3</v>
      </c>
      <c r="F308" s="130"/>
      <c r="G308" s="131">
        <v>3.411E-3</v>
      </c>
      <c r="H308" s="130"/>
      <c r="I308" s="135"/>
      <c r="J308" s="132"/>
      <c r="K308" s="130"/>
      <c r="L308" s="133"/>
      <c r="M308" s="130" t="s">
        <v>128</v>
      </c>
      <c r="N308" s="135"/>
      <c r="O308" s="132"/>
      <c r="P308" s="130"/>
      <c r="Q308" s="133"/>
      <c r="R308" s="130"/>
      <c r="S308" s="135"/>
      <c r="T308" s="132"/>
      <c r="U308" s="130"/>
      <c r="V308" s="133"/>
      <c r="W308" s="140"/>
      <c r="X308" s="134"/>
      <c r="Y308" s="134"/>
      <c r="Z308" s="134"/>
      <c r="AA308" s="134"/>
      <c r="AB308" s="134"/>
    </row>
    <row r="309" spans="1:28">
      <c r="A309" s="125" t="s">
        <v>327</v>
      </c>
      <c r="B309" s="126">
        <v>865</v>
      </c>
      <c r="C309" s="127"/>
      <c r="E309" s="129">
        <v>8.7620000000000007E-3</v>
      </c>
      <c r="F309" s="130"/>
      <c r="G309" s="131">
        <v>4.6189999999999998E-3</v>
      </c>
      <c r="H309" s="130"/>
      <c r="I309" s="135"/>
      <c r="J309" s="132"/>
      <c r="K309" s="130"/>
      <c r="L309" s="133"/>
      <c r="M309" s="130" t="s">
        <v>128</v>
      </c>
      <c r="N309" s="135"/>
      <c r="O309" s="132"/>
      <c r="P309" s="130"/>
      <c r="Q309" s="133"/>
      <c r="R309" s="130"/>
      <c r="S309" s="135"/>
      <c r="T309" s="132"/>
      <c r="U309" s="130"/>
      <c r="V309" s="133"/>
      <c r="W309" s="140"/>
      <c r="X309" s="134"/>
      <c r="Y309" s="134"/>
      <c r="Z309" s="134"/>
      <c r="AA309" s="134"/>
      <c r="AB309" s="134"/>
    </row>
    <row r="310" spans="1:28">
      <c r="A310" s="125" t="s">
        <v>328</v>
      </c>
      <c r="B310" s="126">
        <v>868</v>
      </c>
      <c r="C310" s="127"/>
      <c r="E310" s="129">
        <v>2.4499999999999999E-4</v>
      </c>
      <c r="F310" s="130"/>
      <c r="G310" s="131">
        <v>1.2899999999999999E-4</v>
      </c>
      <c r="H310" s="130"/>
      <c r="I310" s="135"/>
      <c r="J310" s="132"/>
      <c r="K310" s="130"/>
      <c r="L310" s="133"/>
      <c r="M310" s="130" t="s">
        <v>128</v>
      </c>
      <c r="N310" s="135"/>
      <c r="O310" s="132"/>
      <c r="P310" s="130"/>
      <c r="Q310" s="133"/>
      <c r="R310" s="130"/>
      <c r="S310" s="135"/>
      <c r="T310" s="132"/>
      <c r="U310" s="130"/>
      <c r="V310" s="133"/>
      <c r="W310" s="140"/>
      <c r="X310" s="134"/>
      <c r="Y310" s="134"/>
      <c r="Z310" s="134"/>
      <c r="AA310" s="134"/>
      <c r="AB310" s="134"/>
    </row>
    <row r="311" spans="1:28">
      <c r="A311" s="125" t="s">
        <v>329</v>
      </c>
      <c r="B311" s="126">
        <v>870</v>
      </c>
      <c r="C311" s="127"/>
      <c r="E311" s="129">
        <v>6.0029999999999997E-3</v>
      </c>
      <c r="F311" s="130"/>
      <c r="G311" s="131">
        <v>3.1640000000000001E-3</v>
      </c>
      <c r="H311" s="130"/>
      <c r="I311" s="135"/>
      <c r="J311" s="132"/>
      <c r="K311" s="130"/>
      <c r="L311" s="133"/>
      <c r="M311" s="130" t="s">
        <v>128</v>
      </c>
      <c r="N311" s="135"/>
      <c r="O311" s="132"/>
      <c r="P311" s="130"/>
      <c r="Q311" s="133"/>
      <c r="R311" s="130"/>
      <c r="S311" s="135"/>
      <c r="T311" s="132"/>
      <c r="U311" s="130"/>
      <c r="V311" s="133"/>
      <c r="W311" s="140"/>
      <c r="X311" s="134"/>
      <c r="Y311" s="134"/>
      <c r="Z311" s="134"/>
      <c r="AA311" s="134"/>
      <c r="AB311" s="134"/>
    </row>
    <row r="312" spans="1:28">
      <c r="A312" s="125" t="s">
        <v>330</v>
      </c>
      <c r="B312" s="126">
        <v>871</v>
      </c>
      <c r="C312" s="127"/>
      <c r="E312" s="129">
        <v>1.3901E-2</v>
      </c>
      <c r="F312" s="130"/>
      <c r="G312" s="131">
        <v>7.3280000000000003E-3</v>
      </c>
      <c r="H312" s="130"/>
      <c r="I312" s="135"/>
      <c r="J312" s="132"/>
      <c r="K312" s="130"/>
      <c r="L312" s="133"/>
      <c r="M312" s="130" t="s">
        <v>128</v>
      </c>
      <c r="N312" s="135"/>
      <c r="O312" s="132"/>
      <c r="P312" s="130"/>
      <c r="Q312" s="133"/>
      <c r="R312" s="130"/>
      <c r="S312" s="135"/>
      <c r="T312" s="132"/>
      <c r="U312" s="130"/>
      <c r="V312" s="133"/>
      <c r="W312" s="140"/>
      <c r="X312" s="134"/>
      <c r="Y312" s="134"/>
      <c r="Z312" s="134"/>
      <c r="AA312" s="134"/>
      <c r="AB312" s="134"/>
    </row>
    <row r="313" spans="1:28">
      <c r="A313" s="125" t="s">
        <v>602</v>
      </c>
      <c r="B313" s="126">
        <v>872</v>
      </c>
      <c r="C313" s="127"/>
      <c r="E313" s="129">
        <v>3.97E-4</v>
      </c>
      <c r="F313" s="130"/>
      <c r="G313" s="131">
        <v>2.0900000000000001E-4</v>
      </c>
      <c r="H313" s="130"/>
      <c r="I313" s="135"/>
      <c r="J313" s="132"/>
      <c r="K313" s="130"/>
      <c r="L313" s="133"/>
      <c r="M313" s="130" t="s">
        <v>128</v>
      </c>
      <c r="N313" s="135"/>
      <c r="O313" s="132"/>
      <c r="P313" s="130"/>
      <c r="Q313" s="133"/>
      <c r="R313" s="130"/>
      <c r="S313" s="135"/>
      <c r="T313" s="132"/>
      <c r="U313" s="130"/>
      <c r="V313" s="133"/>
      <c r="W313" s="140"/>
      <c r="X313" s="134"/>
      <c r="Y313" s="134"/>
      <c r="Z313" s="134"/>
      <c r="AA313" s="134"/>
      <c r="AB313" s="134"/>
    </row>
    <row r="314" spans="1:28">
      <c r="A314" s="125" t="s">
        <v>331</v>
      </c>
      <c r="B314" s="126">
        <v>873</v>
      </c>
      <c r="C314" s="127"/>
      <c r="E314" s="129">
        <v>7.8209999999999998E-3</v>
      </c>
      <c r="F314" s="130"/>
      <c r="G314" s="131">
        <v>4.1229999999999999E-3</v>
      </c>
      <c r="H314" s="130"/>
      <c r="I314" s="135"/>
      <c r="J314" s="132"/>
      <c r="K314" s="130"/>
      <c r="L314" s="133"/>
      <c r="M314" s="130" t="s">
        <v>128</v>
      </c>
      <c r="N314" s="135"/>
      <c r="O314" s="132"/>
      <c r="P314" s="130"/>
      <c r="Q314" s="133"/>
      <c r="R314" s="130"/>
      <c r="S314" s="135"/>
      <c r="T314" s="132"/>
      <c r="U314" s="130"/>
      <c r="V314" s="133"/>
      <c r="W314" s="140"/>
      <c r="X314" s="134"/>
      <c r="Y314" s="134"/>
      <c r="Z314" s="134"/>
      <c r="AA314" s="134"/>
      <c r="AB314" s="134"/>
    </row>
    <row r="315" spans="1:28">
      <c r="A315" s="125" t="s">
        <v>332</v>
      </c>
      <c r="B315" s="126">
        <v>876</v>
      </c>
      <c r="C315" s="127"/>
      <c r="E315" s="129">
        <v>5.3039999999999997E-3</v>
      </c>
      <c r="F315" s="130"/>
      <c r="G315" s="131">
        <v>2.7959999999999999E-3</v>
      </c>
      <c r="H315" s="130"/>
      <c r="I315" s="135"/>
      <c r="J315" s="132"/>
      <c r="K315" s="130"/>
      <c r="L315" s="133"/>
      <c r="M315" s="130" t="s">
        <v>128</v>
      </c>
      <c r="N315" s="135"/>
      <c r="O315" s="132"/>
      <c r="P315" s="130"/>
      <c r="Q315" s="133"/>
      <c r="R315" s="130"/>
      <c r="S315" s="135"/>
      <c r="T315" s="132"/>
      <c r="U315" s="130"/>
      <c r="V315" s="133"/>
      <c r="W315" s="140"/>
      <c r="X315" s="134"/>
      <c r="Y315" s="134"/>
      <c r="Z315" s="134"/>
      <c r="AA315" s="134"/>
      <c r="AB315" s="134"/>
    </row>
    <row r="316" spans="1:28">
      <c r="A316" s="125" t="s">
        <v>333</v>
      </c>
      <c r="B316" s="126">
        <v>879</v>
      </c>
      <c r="C316" s="127"/>
      <c r="E316" s="129">
        <v>2.82E-3</v>
      </c>
      <c r="F316" s="130"/>
      <c r="G316" s="131">
        <v>1.487E-3</v>
      </c>
      <c r="H316" s="130"/>
      <c r="I316" s="135"/>
      <c r="J316" s="132"/>
      <c r="K316" s="130"/>
      <c r="L316" s="133"/>
      <c r="M316" s="130" t="s">
        <v>128</v>
      </c>
      <c r="N316" s="135"/>
      <c r="O316" s="132"/>
      <c r="P316" s="130"/>
      <c r="Q316" s="133"/>
      <c r="R316" s="130"/>
      <c r="S316" s="135"/>
      <c r="T316" s="132"/>
      <c r="U316" s="130"/>
      <c r="V316" s="133"/>
      <c r="W316" s="140"/>
      <c r="X316" s="134"/>
      <c r="Y316" s="134"/>
      <c r="Z316" s="134"/>
      <c r="AA316" s="134"/>
      <c r="AB316" s="134"/>
    </row>
    <row r="317" spans="1:28">
      <c r="A317" s="125" t="s">
        <v>334</v>
      </c>
      <c r="B317" s="126">
        <v>881</v>
      </c>
      <c r="C317" s="127"/>
      <c r="E317" s="129">
        <v>1.2539E-2</v>
      </c>
      <c r="F317" s="130"/>
      <c r="G317" s="131">
        <v>6.6100000000000004E-3</v>
      </c>
      <c r="H317" s="130"/>
      <c r="I317" s="135"/>
      <c r="J317" s="132"/>
      <c r="K317" s="130"/>
      <c r="L317" s="133"/>
      <c r="M317" s="130" t="s">
        <v>128</v>
      </c>
      <c r="N317" s="135"/>
      <c r="O317" s="132"/>
      <c r="P317" s="130"/>
      <c r="Q317" s="133"/>
      <c r="R317" s="130"/>
      <c r="S317" s="135"/>
      <c r="T317" s="132"/>
      <c r="U317" s="130"/>
      <c r="V317" s="133"/>
      <c r="W317" s="140"/>
      <c r="X317" s="134"/>
      <c r="Y317" s="134"/>
      <c r="Z317" s="134"/>
      <c r="AA317" s="134"/>
      <c r="AB317" s="134"/>
    </row>
    <row r="318" spans="1:28">
      <c r="A318" s="125" t="s">
        <v>335</v>
      </c>
      <c r="B318" s="126">
        <v>882</v>
      </c>
      <c r="C318" s="127">
        <v>490</v>
      </c>
      <c r="E318" s="129"/>
      <c r="F318" s="130"/>
      <c r="G318" s="131" t="s">
        <v>2</v>
      </c>
      <c r="H318" s="130"/>
      <c r="I318" s="135"/>
      <c r="J318" s="132"/>
      <c r="K318" s="130"/>
      <c r="L318" s="133"/>
      <c r="M318" s="130" t="s">
        <v>128</v>
      </c>
      <c r="N318" s="135"/>
      <c r="O318" s="132"/>
      <c r="P318" s="130"/>
      <c r="Q318" s="133"/>
      <c r="R318" s="130"/>
      <c r="S318" s="135"/>
      <c r="T318" s="132"/>
      <c r="U318" s="130"/>
      <c r="V318" s="133"/>
      <c r="W318" s="140"/>
      <c r="X318" s="134"/>
      <c r="Y318" s="134"/>
      <c r="Z318" s="134"/>
      <c r="AA318" s="134"/>
      <c r="AB318" s="134"/>
    </row>
    <row r="319" spans="1:28">
      <c r="A319" s="125" t="s">
        <v>336</v>
      </c>
      <c r="B319" s="126">
        <v>883</v>
      </c>
      <c r="C319" s="127"/>
      <c r="E319" s="129">
        <v>1.3131E-2</v>
      </c>
      <c r="F319" s="130"/>
      <c r="G319" s="131">
        <v>6.9220000000000002E-3</v>
      </c>
      <c r="H319" s="130"/>
      <c r="I319" s="135"/>
      <c r="J319" s="132"/>
      <c r="K319" s="130"/>
      <c r="L319" s="133"/>
      <c r="M319" s="130" t="s">
        <v>128</v>
      </c>
      <c r="N319" s="135"/>
      <c r="O319" s="132"/>
      <c r="P319" s="130"/>
      <c r="Q319" s="133"/>
      <c r="R319" s="130"/>
      <c r="S319" s="135"/>
      <c r="T319" s="132"/>
      <c r="U319" s="130"/>
      <c r="V319" s="133"/>
      <c r="W319" s="140"/>
      <c r="X319" s="134"/>
      <c r="Y319" s="134"/>
      <c r="Z319" s="134"/>
      <c r="AA319" s="134"/>
      <c r="AB319" s="134"/>
    </row>
    <row r="320" spans="1:28">
      <c r="A320" s="125" t="s">
        <v>337</v>
      </c>
      <c r="B320" s="126">
        <v>885</v>
      </c>
      <c r="C320" s="127"/>
      <c r="E320" s="129">
        <v>5.2760000000000003E-3</v>
      </c>
      <c r="F320" s="130"/>
      <c r="G320" s="131">
        <v>2.7810000000000001E-3</v>
      </c>
      <c r="H320" s="130"/>
      <c r="I320" s="135"/>
      <c r="J320" s="132"/>
      <c r="K320" s="130"/>
      <c r="L320" s="133"/>
      <c r="M320" s="130" t="s">
        <v>128</v>
      </c>
      <c r="N320" s="135"/>
      <c r="O320" s="132"/>
      <c r="P320" s="130"/>
      <c r="Q320" s="133"/>
      <c r="R320" s="130"/>
      <c r="S320" s="135"/>
      <c r="T320" s="132"/>
      <c r="U320" s="130"/>
      <c r="V320" s="133"/>
      <c r="W320" s="140"/>
      <c r="X320" s="134"/>
      <c r="Y320" s="134"/>
      <c r="Z320" s="134"/>
      <c r="AA320" s="134"/>
      <c r="AB320" s="134"/>
    </row>
    <row r="321" spans="1:28">
      <c r="A321" s="125" t="s">
        <v>338</v>
      </c>
      <c r="B321" s="126">
        <v>886</v>
      </c>
      <c r="C321" s="127"/>
      <c r="E321" s="129">
        <v>3.2889999999999998E-3</v>
      </c>
      <c r="F321" s="130"/>
      <c r="G321" s="131">
        <v>1.7340000000000001E-3</v>
      </c>
      <c r="H321" s="130"/>
      <c r="I321" s="135"/>
      <c r="J321" s="132"/>
      <c r="K321" s="130"/>
      <c r="L321" s="133"/>
      <c r="M321" s="130" t="s">
        <v>128</v>
      </c>
      <c r="N321" s="135"/>
      <c r="O321" s="132"/>
      <c r="P321" s="130"/>
      <c r="Q321" s="133"/>
      <c r="R321" s="130"/>
      <c r="S321" s="135"/>
      <c r="T321" s="132"/>
      <c r="U321" s="130"/>
      <c r="V321" s="133"/>
      <c r="W321" s="140"/>
      <c r="X321" s="134"/>
      <c r="Y321" s="134"/>
      <c r="Z321" s="134"/>
      <c r="AA321" s="134"/>
      <c r="AB321" s="134"/>
    </row>
    <row r="322" spans="1:28">
      <c r="A322" s="125" t="s">
        <v>339</v>
      </c>
      <c r="B322" s="126">
        <v>888</v>
      </c>
      <c r="C322" s="127"/>
      <c r="E322" s="129">
        <v>1.7920999999999999E-2</v>
      </c>
      <c r="F322" s="130"/>
      <c r="G322" s="131">
        <v>9.4470000000000005E-3</v>
      </c>
      <c r="H322" s="130"/>
      <c r="I322" s="135"/>
      <c r="J322" s="132"/>
      <c r="K322" s="130"/>
      <c r="L322" s="133"/>
      <c r="M322" s="130" t="s">
        <v>128</v>
      </c>
      <c r="N322" s="135"/>
      <c r="O322" s="132">
        <v>2.2301890000000002</v>
      </c>
      <c r="P322" s="130"/>
      <c r="Q322" s="133">
        <v>0.153754</v>
      </c>
      <c r="R322" s="130"/>
      <c r="S322" s="135"/>
      <c r="T322" s="132"/>
      <c r="U322" s="130"/>
      <c r="V322" s="133"/>
      <c r="W322" s="140"/>
      <c r="X322" s="134"/>
      <c r="Y322" s="134"/>
      <c r="Z322" s="134"/>
      <c r="AA322" s="134"/>
      <c r="AB322" s="134"/>
    </row>
    <row r="323" spans="1:28">
      <c r="A323" s="125" t="s">
        <v>340</v>
      </c>
      <c r="B323" s="126">
        <v>889</v>
      </c>
      <c r="C323" s="127"/>
      <c r="E323" s="129">
        <v>4.6509999999999998E-3</v>
      </c>
      <c r="F323" s="130"/>
      <c r="G323" s="131">
        <v>2.4520000000000002E-3</v>
      </c>
      <c r="H323" s="130"/>
      <c r="I323" s="135"/>
      <c r="J323" s="132"/>
      <c r="K323" s="130"/>
      <c r="L323" s="133"/>
      <c r="M323" s="130" t="s">
        <v>128</v>
      </c>
      <c r="N323" s="135"/>
      <c r="O323" s="132"/>
      <c r="P323" s="130"/>
      <c r="Q323" s="133"/>
      <c r="R323" s="130"/>
      <c r="S323" s="135"/>
      <c r="T323" s="132"/>
      <c r="U323" s="130"/>
      <c r="V323" s="133"/>
      <c r="W323" s="140"/>
      <c r="X323" s="134"/>
      <c r="Y323" s="134"/>
      <c r="Z323" s="134"/>
      <c r="AA323" s="134"/>
      <c r="AB323" s="134"/>
    </row>
    <row r="324" spans="1:28">
      <c r="A324" s="125" t="s">
        <v>341</v>
      </c>
      <c r="B324" s="126">
        <v>894</v>
      </c>
      <c r="C324" s="127"/>
      <c r="E324" s="129">
        <v>2.7880000000000001E-3</v>
      </c>
      <c r="F324" s="130"/>
      <c r="G324" s="131">
        <v>1.47E-3</v>
      </c>
      <c r="H324" s="130"/>
      <c r="I324" s="135"/>
      <c r="J324" s="132"/>
      <c r="K324" s="130"/>
      <c r="L324" s="133"/>
      <c r="M324" s="130" t="s">
        <v>128</v>
      </c>
      <c r="N324" s="135"/>
      <c r="O324" s="132"/>
      <c r="P324" s="130"/>
      <c r="Q324" s="133"/>
      <c r="R324" s="130"/>
      <c r="S324" s="135"/>
      <c r="T324" s="132"/>
      <c r="U324" s="130"/>
      <c r="V324" s="133"/>
      <c r="W324" s="140"/>
      <c r="X324" s="134"/>
      <c r="Y324" s="134"/>
      <c r="Z324" s="134"/>
      <c r="AA324" s="134"/>
      <c r="AB324" s="134"/>
    </row>
    <row r="325" spans="1:28">
      <c r="A325" s="125" t="s">
        <v>342</v>
      </c>
      <c r="B325" s="126">
        <v>895</v>
      </c>
      <c r="C325" s="127"/>
      <c r="E325" s="129">
        <v>2.771E-3</v>
      </c>
      <c r="F325" s="130"/>
      <c r="G325" s="131">
        <v>1.4610000000000001E-3</v>
      </c>
      <c r="H325" s="130"/>
      <c r="I325" s="135"/>
      <c r="J325" s="132"/>
      <c r="K325" s="130"/>
      <c r="L325" s="133"/>
      <c r="M325" s="130" t="s">
        <v>128</v>
      </c>
      <c r="N325" s="135"/>
      <c r="O325" s="132"/>
      <c r="P325" s="130"/>
      <c r="Q325" s="133"/>
      <c r="R325" s="130"/>
      <c r="S325" s="135"/>
      <c r="T325" s="132"/>
      <c r="U325" s="130"/>
      <c r="V325" s="133"/>
      <c r="W325" s="140"/>
      <c r="X325" s="134"/>
      <c r="Y325" s="134"/>
      <c r="Z325" s="134"/>
      <c r="AA325" s="134"/>
      <c r="AB325" s="134"/>
    </row>
    <row r="326" spans="1:28">
      <c r="A326" s="125" t="s">
        <v>343</v>
      </c>
      <c r="B326" s="126">
        <v>896</v>
      </c>
      <c r="C326" s="127"/>
      <c r="E326" s="129">
        <v>4.1469999999999996E-3</v>
      </c>
      <c r="F326" s="130"/>
      <c r="G326" s="131">
        <v>2.186E-3</v>
      </c>
      <c r="H326" s="130"/>
      <c r="I326" s="135"/>
      <c r="J326" s="132"/>
      <c r="K326" s="130"/>
      <c r="L326" s="133"/>
      <c r="M326" s="130" t="s">
        <v>128</v>
      </c>
      <c r="N326" s="135"/>
      <c r="O326" s="132"/>
      <c r="P326" s="130"/>
      <c r="Q326" s="133"/>
      <c r="R326" s="130"/>
      <c r="S326" s="135"/>
      <c r="T326" s="132"/>
      <c r="U326" s="130"/>
      <c r="V326" s="133"/>
      <c r="W326" s="140"/>
      <c r="X326" s="134"/>
      <c r="Y326" s="134"/>
      <c r="Z326" s="134"/>
      <c r="AA326" s="134"/>
      <c r="AB326" s="134"/>
    </row>
    <row r="327" spans="1:28">
      <c r="A327" s="125" t="s">
        <v>344</v>
      </c>
      <c r="B327" s="126">
        <v>899</v>
      </c>
      <c r="C327" s="127"/>
      <c r="E327" s="129">
        <v>2.0270000000000002E-3</v>
      </c>
      <c r="F327" s="130"/>
      <c r="G327" s="131">
        <v>1.0679999999999999E-3</v>
      </c>
      <c r="H327" s="130"/>
      <c r="I327" s="135"/>
      <c r="J327" s="132"/>
      <c r="K327" s="130"/>
      <c r="L327" s="133"/>
      <c r="M327" s="130" t="s">
        <v>128</v>
      </c>
      <c r="N327" s="135"/>
      <c r="O327" s="132"/>
      <c r="P327" s="130"/>
      <c r="Q327" s="133"/>
      <c r="R327" s="130"/>
      <c r="S327" s="135"/>
      <c r="T327" s="132"/>
      <c r="U327" s="130"/>
      <c r="V327" s="133"/>
      <c r="W327" s="140"/>
      <c r="X327" s="134"/>
      <c r="Y327" s="134"/>
      <c r="Z327" s="134"/>
      <c r="AA327" s="134"/>
      <c r="AB327" s="134"/>
    </row>
    <row r="328" spans="1:28">
      <c r="A328" s="125" t="s">
        <v>345</v>
      </c>
      <c r="B328" s="126">
        <v>955</v>
      </c>
      <c r="C328" s="127"/>
      <c r="E328" s="129">
        <v>1.1100000000000001E-3</v>
      </c>
      <c r="F328" s="130"/>
      <c r="G328" s="131">
        <v>5.8500000000000002E-4</v>
      </c>
      <c r="H328" s="130"/>
      <c r="I328" s="135"/>
      <c r="J328" s="132"/>
      <c r="K328" s="130"/>
      <c r="L328" s="133"/>
      <c r="M328" s="130" t="s">
        <v>128</v>
      </c>
      <c r="N328" s="135"/>
      <c r="O328" s="132"/>
      <c r="P328" s="130"/>
      <c r="Q328" s="133"/>
      <c r="R328" s="130"/>
      <c r="S328" s="135"/>
      <c r="T328" s="132"/>
      <c r="U328" s="130"/>
      <c r="V328" s="133"/>
      <c r="W328" s="140"/>
      <c r="X328" s="134"/>
      <c r="Y328" s="134"/>
      <c r="Z328" s="134"/>
      <c r="AA328" s="134"/>
      <c r="AB328" s="134"/>
    </row>
    <row r="329" spans="1:28">
      <c r="E329" s="66"/>
      <c r="F329" s="66"/>
      <c r="G329" s="66"/>
      <c r="J329" s="69"/>
      <c r="M329" s="71" t="s">
        <v>128</v>
      </c>
      <c r="O329" s="69"/>
      <c r="R329" s="130"/>
      <c r="T329" s="69" t="s">
        <v>128</v>
      </c>
      <c r="V329" s="69" t="s">
        <v>128</v>
      </c>
      <c r="X329" s="134"/>
      <c r="Y329" s="134"/>
      <c r="Z329" s="134"/>
      <c r="AA329" s="134"/>
      <c r="AB329" s="134"/>
    </row>
    <row r="330" spans="1:28">
      <c r="A330" s="141" t="s">
        <v>136</v>
      </c>
      <c r="B330" s="142">
        <v>993</v>
      </c>
      <c r="C330" s="143" t="s">
        <v>128</v>
      </c>
      <c r="E330" s="66"/>
      <c r="F330" s="66"/>
      <c r="G330" s="66"/>
      <c r="H330" s="144"/>
      <c r="I330" s="123"/>
      <c r="J330" s="132">
        <v>53.855200000000004</v>
      </c>
      <c r="K330" s="130"/>
      <c r="L330" s="133">
        <v>4.1371140000000004</v>
      </c>
      <c r="M330" s="140" t="s">
        <v>128</v>
      </c>
      <c r="N330" s="123"/>
      <c r="O330" s="132">
        <v>375.654</v>
      </c>
      <c r="P330" s="130"/>
      <c r="Q330" s="133">
        <v>25.89845</v>
      </c>
      <c r="R330" s="130"/>
      <c r="S330" s="145"/>
      <c r="T330" s="69" t="s">
        <v>128</v>
      </c>
      <c r="V330" s="69" t="s">
        <v>128</v>
      </c>
      <c r="X330" s="134"/>
      <c r="Y330" s="134"/>
      <c r="Z330" s="134"/>
      <c r="AA330" s="134"/>
      <c r="AB330" s="134"/>
    </row>
    <row r="331" spans="1:28">
      <c r="O331" s="69"/>
      <c r="T331" s="69"/>
    </row>
    <row r="332" spans="1:28">
      <c r="J332" s="69" t="s">
        <v>128</v>
      </c>
      <c r="L332" s="69" t="s">
        <v>128</v>
      </c>
      <c r="O332" s="69" t="s">
        <v>128</v>
      </c>
      <c r="Q332" s="69" t="s">
        <v>128</v>
      </c>
      <c r="T332" s="69" t="s">
        <v>128</v>
      </c>
      <c r="V332" s="69" t="s">
        <v>128</v>
      </c>
    </row>
    <row r="333" spans="1:28">
      <c r="J333" s="69"/>
      <c r="O333" s="69" t="s">
        <v>128</v>
      </c>
      <c r="Q333" s="69" t="s">
        <v>128</v>
      </c>
      <c r="T333" s="69" t="s">
        <v>128</v>
      </c>
      <c r="V333" s="69" t="s">
        <v>128</v>
      </c>
    </row>
    <row r="334" spans="1:28">
      <c r="T334" s="69"/>
    </row>
    <row r="335" spans="1:28">
      <c r="O335" s="69" t="s">
        <v>128</v>
      </c>
      <c r="Q335" s="69" t="s">
        <v>128</v>
      </c>
      <c r="T335" s="69"/>
      <c r="V335" s="69" t="s">
        <v>128</v>
      </c>
    </row>
    <row r="336" spans="1:28">
      <c r="J336" s="69"/>
      <c r="O336" s="69" t="s">
        <v>128</v>
      </c>
      <c r="Q336" s="69" t="s">
        <v>128</v>
      </c>
      <c r="T336" s="69"/>
    </row>
    <row r="337" spans="10:20">
      <c r="J337" s="69" t="s">
        <v>128</v>
      </c>
      <c r="L337" s="69" t="s">
        <v>128</v>
      </c>
      <c r="O337" s="69" t="s">
        <v>128</v>
      </c>
      <c r="Q337" s="69" t="s">
        <v>128</v>
      </c>
      <c r="T337" s="69"/>
    </row>
    <row r="338" spans="10:20">
      <c r="J338" s="69" t="s">
        <v>128</v>
      </c>
      <c r="L338" s="69" t="s">
        <v>128</v>
      </c>
      <c r="O338" s="69" t="s">
        <v>128</v>
      </c>
      <c r="Q338" s="69" t="s">
        <v>128</v>
      </c>
      <c r="T338" s="69"/>
    </row>
    <row r="339" spans="10:20">
      <c r="J339" s="69" t="s">
        <v>128</v>
      </c>
      <c r="L339" s="69" t="s">
        <v>128</v>
      </c>
      <c r="O339" s="69" t="s">
        <v>128</v>
      </c>
      <c r="Q339" s="69" t="s">
        <v>128</v>
      </c>
      <c r="T339" s="69"/>
    </row>
    <row r="340" spans="10:20">
      <c r="J340" s="69" t="s">
        <v>128</v>
      </c>
      <c r="L340" s="69" t="s">
        <v>128</v>
      </c>
      <c r="O340" s="69" t="s">
        <v>128</v>
      </c>
      <c r="Q340" s="69" t="s">
        <v>128</v>
      </c>
      <c r="T340" s="69"/>
    </row>
    <row r="341" spans="10:20">
      <c r="J341" s="69" t="s">
        <v>128</v>
      </c>
      <c r="L341" s="69" t="s">
        <v>128</v>
      </c>
      <c r="O341" s="69" t="s">
        <v>128</v>
      </c>
      <c r="Q341" s="69" t="s">
        <v>128</v>
      </c>
      <c r="T341" s="69"/>
    </row>
    <row r="342" spans="10:20">
      <c r="J342" s="69" t="s">
        <v>128</v>
      </c>
      <c r="L342" s="69" t="s">
        <v>128</v>
      </c>
      <c r="O342" s="69" t="s">
        <v>128</v>
      </c>
      <c r="Q342" s="69" t="s">
        <v>128</v>
      </c>
      <c r="T342" s="69"/>
    </row>
    <row r="343" spans="10:20">
      <c r="J343" s="69" t="s">
        <v>128</v>
      </c>
      <c r="L343" s="69" t="s">
        <v>128</v>
      </c>
      <c r="O343" s="69" t="s">
        <v>128</v>
      </c>
      <c r="Q343" s="69" t="s">
        <v>128</v>
      </c>
      <c r="T343" s="69"/>
    </row>
    <row r="344" spans="10:20">
      <c r="J344" s="69" t="s">
        <v>128</v>
      </c>
      <c r="L344" s="69" t="s">
        <v>128</v>
      </c>
      <c r="O344" s="69" t="s">
        <v>128</v>
      </c>
      <c r="Q344" s="69" t="s">
        <v>128</v>
      </c>
      <c r="T344" s="69"/>
    </row>
    <row r="345" spans="10:20">
      <c r="J345" s="69" t="s">
        <v>128</v>
      </c>
      <c r="L345" s="69" t="s">
        <v>128</v>
      </c>
      <c r="O345" s="69" t="s">
        <v>128</v>
      </c>
      <c r="Q345" s="69" t="s">
        <v>128</v>
      </c>
      <c r="T345" s="69"/>
    </row>
    <row r="346" spans="10:20">
      <c r="J346" s="69"/>
      <c r="O346" s="69" t="s">
        <v>128</v>
      </c>
      <c r="Q346" s="69" t="s">
        <v>128</v>
      </c>
      <c r="T346" s="69"/>
    </row>
    <row r="347" spans="10:20">
      <c r="J347" s="69"/>
      <c r="O347" s="69" t="s">
        <v>128</v>
      </c>
      <c r="Q347" s="69" t="s">
        <v>128</v>
      </c>
      <c r="T347" s="69"/>
    </row>
    <row r="348" spans="10:20">
      <c r="J348" s="69"/>
      <c r="O348" s="69" t="s">
        <v>128</v>
      </c>
      <c r="Q348" s="69" t="s">
        <v>128</v>
      </c>
      <c r="T348" s="69"/>
    </row>
    <row r="349" spans="10:20">
      <c r="J349" s="69"/>
      <c r="O349" s="69" t="s">
        <v>128</v>
      </c>
      <c r="Q349" s="69" t="s">
        <v>128</v>
      </c>
      <c r="T349" s="69"/>
    </row>
    <row r="350" spans="10:20">
      <c r="J350" s="69"/>
      <c r="O350" s="69" t="s">
        <v>128</v>
      </c>
      <c r="Q350" s="69" t="s">
        <v>128</v>
      </c>
      <c r="T350" s="69"/>
    </row>
    <row r="351" spans="10:20">
      <c r="J351" s="69"/>
      <c r="O351" s="69" t="s">
        <v>128</v>
      </c>
      <c r="Q351" s="69" t="s">
        <v>128</v>
      </c>
      <c r="T351" s="69"/>
    </row>
    <row r="352" spans="10:20">
      <c r="J352" s="69"/>
      <c r="O352" s="69" t="s">
        <v>128</v>
      </c>
      <c r="Q352" s="69" t="s">
        <v>128</v>
      </c>
      <c r="T352" s="69"/>
    </row>
    <row r="353" spans="10:20">
      <c r="J353" s="69"/>
      <c r="O353" s="69" t="s">
        <v>128</v>
      </c>
      <c r="Q353" s="69" t="s">
        <v>128</v>
      </c>
      <c r="T353" s="69"/>
    </row>
    <row r="354" spans="10:20">
      <c r="J354" s="69"/>
      <c r="O354" s="69" t="s">
        <v>128</v>
      </c>
      <c r="Q354" s="69" t="s">
        <v>128</v>
      </c>
      <c r="T354" s="69"/>
    </row>
    <row r="355" spans="10:20">
      <c r="J355" s="69"/>
      <c r="O355" s="69" t="s">
        <v>128</v>
      </c>
      <c r="Q355" s="69" t="s">
        <v>128</v>
      </c>
      <c r="T355" s="69"/>
    </row>
    <row r="356" spans="10:20">
      <c r="J356" s="69"/>
      <c r="O356" s="69" t="s">
        <v>128</v>
      </c>
      <c r="Q356" s="69" t="s">
        <v>128</v>
      </c>
      <c r="T356" s="69"/>
    </row>
    <row r="357" spans="10:20">
      <c r="J357" s="69"/>
      <c r="O357" s="69" t="s">
        <v>128</v>
      </c>
      <c r="Q357" s="69" t="s">
        <v>128</v>
      </c>
      <c r="T357" s="69"/>
    </row>
    <row r="358" spans="10:20">
      <c r="J358" s="69"/>
      <c r="O358" s="69" t="s">
        <v>128</v>
      </c>
      <c r="Q358" s="69" t="s">
        <v>128</v>
      </c>
      <c r="T358" s="69"/>
    </row>
    <row r="359" spans="10:20">
      <c r="J359" s="69"/>
      <c r="O359" s="69" t="s">
        <v>128</v>
      </c>
      <c r="Q359" s="69" t="s">
        <v>128</v>
      </c>
      <c r="T359" s="69"/>
    </row>
    <row r="360" spans="10:20">
      <c r="J360" s="69"/>
      <c r="O360" s="69" t="s">
        <v>128</v>
      </c>
      <c r="Q360" s="69" t="s">
        <v>128</v>
      </c>
      <c r="T360" s="69"/>
    </row>
    <row r="361" spans="10:20">
      <c r="J361" s="69"/>
      <c r="O361" s="69" t="s">
        <v>128</v>
      </c>
      <c r="Q361" s="69" t="s">
        <v>128</v>
      </c>
      <c r="T361" s="69"/>
    </row>
    <row r="362" spans="10:20">
      <c r="J362" s="69"/>
      <c r="O362" s="69" t="s">
        <v>128</v>
      </c>
      <c r="Q362" s="69" t="s">
        <v>128</v>
      </c>
      <c r="T362" s="69"/>
    </row>
    <row r="363" spans="10:20">
      <c r="J363" s="69"/>
      <c r="O363" s="69" t="s">
        <v>128</v>
      </c>
      <c r="Q363" s="69" t="s">
        <v>128</v>
      </c>
      <c r="T363" s="69"/>
    </row>
    <row r="364" spans="10:20">
      <c r="J364" s="69"/>
      <c r="O364" s="69" t="s">
        <v>128</v>
      </c>
      <c r="Q364" s="69" t="s">
        <v>128</v>
      </c>
      <c r="T364" s="69"/>
    </row>
    <row r="365" spans="10:20">
      <c r="J365" s="69"/>
      <c r="O365" s="69" t="s">
        <v>128</v>
      </c>
      <c r="Q365" s="69" t="s">
        <v>128</v>
      </c>
      <c r="T365" s="69"/>
    </row>
    <row r="366" spans="10:20">
      <c r="J366" s="69"/>
      <c r="O366" s="69" t="s">
        <v>128</v>
      </c>
      <c r="Q366" s="69" t="s">
        <v>128</v>
      </c>
      <c r="T366" s="69"/>
    </row>
    <row r="367" spans="10:20">
      <c r="J367" s="69"/>
      <c r="O367" s="69" t="s">
        <v>128</v>
      </c>
      <c r="Q367" s="69" t="s">
        <v>128</v>
      </c>
      <c r="T367" s="69"/>
    </row>
    <row r="368" spans="10:20">
      <c r="J368" s="69"/>
      <c r="O368" s="69" t="s">
        <v>128</v>
      </c>
      <c r="Q368" s="69" t="s">
        <v>128</v>
      </c>
      <c r="T368" s="69"/>
    </row>
    <row r="369" spans="10:20">
      <c r="J369" s="69"/>
      <c r="O369" s="69" t="s">
        <v>128</v>
      </c>
      <c r="Q369" s="69" t="s">
        <v>128</v>
      </c>
      <c r="T369" s="69"/>
    </row>
    <row r="370" spans="10:20">
      <c r="J370" s="69"/>
      <c r="O370" s="69" t="s">
        <v>128</v>
      </c>
      <c r="Q370" s="69" t="s">
        <v>128</v>
      </c>
      <c r="T370" s="69"/>
    </row>
    <row r="371" spans="10:20">
      <c r="J371" s="69"/>
      <c r="O371" s="69" t="s">
        <v>128</v>
      </c>
      <c r="Q371" s="69" t="s">
        <v>128</v>
      </c>
      <c r="T371" s="69"/>
    </row>
    <row r="372" spans="10:20">
      <c r="J372" s="69"/>
      <c r="O372" s="69" t="s">
        <v>128</v>
      </c>
      <c r="Q372" s="69" t="s">
        <v>128</v>
      </c>
      <c r="T372" s="69"/>
    </row>
    <row r="373" spans="10:20">
      <c r="J373" s="69"/>
      <c r="O373" s="69" t="s">
        <v>128</v>
      </c>
      <c r="Q373" s="69" t="s">
        <v>128</v>
      </c>
      <c r="T373" s="69"/>
    </row>
    <row r="374" spans="10:20">
      <c r="J374" s="69"/>
      <c r="O374" s="69" t="s">
        <v>128</v>
      </c>
      <c r="Q374" s="69" t="s">
        <v>128</v>
      </c>
      <c r="T374" s="69"/>
    </row>
    <row r="375" spans="10:20">
      <c r="J375" s="69"/>
      <c r="O375" s="69" t="s">
        <v>128</v>
      </c>
      <c r="Q375" s="69" t="s">
        <v>128</v>
      </c>
      <c r="T375" s="69"/>
    </row>
    <row r="376" spans="10:20">
      <c r="J376" s="69"/>
      <c r="O376" s="69" t="s">
        <v>128</v>
      </c>
      <c r="Q376" s="69" t="s">
        <v>128</v>
      </c>
      <c r="T376" s="69"/>
    </row>
    <row r="377" spans="10:20">
      <c r="J377" s="69"/>
      <c r="O377" s="69" t="s">
        <v>128</v>
      </c>
      <c r="Q377" s="69" t="s">
        <v>128</v>
      </c>
      <c r="T377" s="69"/>
    </row>
    <row r="378" spans="10:20">
      <c r="J378" s="69"/>
      <c r="O378" s="69" t="s">
        <v>128</v>
      </c>
      <c r="Q378" s="69" t="s">
        <v>128</v>
      </c>
      <c r="T378" s="69"/>
    </row>
    <row r="379" spans="10:20">
      <c r="J379" s="69"/>
      <c r="O379" s="69" t="s">
        <v>128</v>
      </c>
      <c r="Q379" s="69" t="s">
        <v>128</v>
      </c>
      <c r="T379" s="69"/>
    </row>
    <row r="380" spans="10:20">
      <c r="J380" s="69"/>
      <c r="O380" s="69"/>
      <c r="Q380" s="69" t="s">
        <v>128</v>
      </c>
      <c r="T380" s="69"/>
    </row>
    <row r="381" spans="10:20">
      <c r="J381" s="69"/>
      <c r="O381" s="69"/>
      <c r="Q381" s="69" t="s">
        <v>128</v>
      </c>
      <c r="T381" s="69"/>
    </row>
    <row r="382" spans="10:20">
      <c r="J382" s="69"/>
      <c r="O382" s="69"/>
      <c r="Q382" s="69" t="s">
        <v>128</v>
      </c>
      <c r="T382" s="69"/>
    </row>
    <row r="383" spans="10:20">
      <c r="J383" s="69"/>
      <c r="O383" s="69"/>
      <c r="Q383" s="69" t="s">
        <v>128</v>
      </c>
      <c r="T383" s="69"/>
    </row>
    <row r="384" spans="10:20">
      <c r="J384" s="69"/>
      <c r="O384" s="69"/>
      <c r="Q384" s="69" t="s">
        <v>128</v>
      </c>
      <c r="T384" s="69"/>
    </row>
    <row r="385" spans="10:20">
      <c r="J385" s="69"/>
      <c r="O385" s="69"/>
      <c r="Q385" s="69" t="s">
        <v>128</v>
      </c>
      <c r="T385" s="69"/>
    </row>
    <row r="386" spans="10:20">
      <c r="J386" s="69"/>
      <c r="O386" s="69"/>
      <c r="Q386" s="69" t="s">
        <v>128</v>
      </c>
      <c r="T386" s="69"/>
    </row>
    <row r="387" spans="10:20">
      <c r="J387" s="69"/>
      <c r="O387" s="69"/>
      <c r="Q387" s="69" t="s">
        <v>128</v>
      </c>
      <c r="T387" s="69"/>
    </row>
    <row r="388" spans="10:20">
      <c r="J388" s="69"/>
      <c r="O388" s="69"/>
      <c r="Q388" s="69" t="s">
        <v>128</v>
      </c>
      <c r="T388" s="69"/>
    </row>
    <row r="389" spans="10:20">
      <c r="J389" s="69"/>
      <c r="O389" s="69"/>
      <c r="Q389" s="69" t="s">
        <v>128</v>
      </c>
      <c r="T389" s="69"/>
    </row>
    <row r="390" spans="10:20">
      <c r="J390" s="69"/>
      <c r="O390" s="69"/>
      <c r="Q390" s="69" t="s">
        <v>128</v>
      </c>
      <c r="T390" s="69"/>
    </row>
    <row r="391" spans="10:20">
      <c r="J391" s="69"/>
      <c r="O391" s="69"/>
      <c r="Q391" s="69" t="s">
        <v>128</v>
      </c>
      <c r="T391" s="69"/>
    </row>
    <row r="392" spans="10:20">
      <c r="J392" s="69"/>
      <c r="O392" s="69"/>
      <c r="Q392" s="69" t="s">
        <v>128</v>
      </c>
      <c r="T392" s="69"/>
    </row>
    <row r="393" spans="10:20">
      <c r="J393" s="69"/>
      <c r="O393" s="69"/>
      <c r="Q393" s="69" t="s">
        <v>128</v>
      </c>
      <c r="T393" s="69"/>
    </row>
    <row r="394" spans="10:20">
      <c r="J394" s="69"/>
      <c r="O394" s="69"/>
      <c r="Q394" s="69" t="s">
        <v>128</v>
      </c>
      <c r="T394" s="69"/>
    </row>
    <row r="395" spans="10:20">
      <c r="J395" s="69"/>
      <c r="O395" s="69"/>
      <c r="Q395" s="69" t="s">
        <v>128</v>
      </c>
      <c r="T395" s="69"/>
    </row>
    <row r="396" spans="10:20">
      <c r="J396" s="69"/>
      <c r="O396" s="69"/>
      <c r="Q396" s="69" t="s">
        <v>128</v>
      </c>
      <c r="T396" s="69"/>
    </row>
    <row r="397" spans="10:20">
      <c r="J397" s="69"/>
      <c r="O397" s="69"/>
      <c r="Q397" s="69" t="s">
        <v>128</v>
      </c>
      <c r="T397" s="69"/>
    </row>
    <row r="398" spans="10:20">
      <c r="J398" s="69"/>
      <c r="O398" s="69"/>
      <c r="Q398" s="69" t="s">
        <v>128</v>
      </c>
      <c r="T398" s="69"/>
    </row>
    <row r="399" spans="10:20">
      <c r="J399" s="69"/>
      <c r="O399" s="69"/>
      <c r="Q399" s="69" t="s">
        <v>128</v>
      </c>
      <c r="T399" s="69"/>
    </row>
    <row r="400" spans="10:20">
      <c r="J400" s="69"/>
      <c r="O400" s="69"/>
      <c r="Q400" s="69" t="s">
        <v>128</v>
      </c>
      <c r="T400" s="69"/>
    </row>
    <row r="401" spans="10:20">
      <c r="J401" s="69"/>
      <c r="O401" s="69"/>
      <c r="Q401" s="69" t="s">
        <v>128</v>
      </c>
      <c r="T401" s="69"/>
    </row>
    <row r="402" spans="10:20">
      <c r="J402" s="69"/>
      <c r="O402" s="69"/>
      <c r="Q402" s="69" t="s">
        <v>128</v>
      </c>
      <c r="T402" s="69"/>
    </row>
    <row r="403" spans="10:20">
      <c r="J403" s="69"/>
      <c r="O403" s="69"/>
      <c r="Q403" s="69" t="s">
        <v>128</v>
      </c>
      <c r="T403" s="69"/>
    </row>
    <row r="404" spans="10:20">
      <c r="J404" s="69"/>
      <c r="O404" s="69"/>
      <c r="Q404" s="69" t="s">
        <v>128</v>
      </c>
      <c r="T404" s="69"/>
    </row>
    <row r="405" spans="10:20">
      <c r="J405" s="69"/>
      <c r="O405" s="69"/>
      <c r="Q405" s="69" t="s">
        <v>128</v>
      </c>
      <c r="T405" s="69"/>
    </row>
    <row r="406" spans="10:20">
      <c r="J406" s="69"/>
      <c r="O406" s="69"/>
      <c r="Q406" s="69" t="s">
        <v>128</v>
      </c>
      <c r="T406" s="69"/>
    </row>
    <row r="407" spans="10:20">
      <c r="J407" s="69"/>
      <c r="O407" s="69"/>
      <c r="Q407" s="69" t="s">
        <v>128</v>
      </c>
      <c r="T407" s="69"/>
    </row>
    <row r="408" spans="10:20">
      <c r="J408" s="69"/>
      <c r="O408" s="69"/>
      <c r="Q408" s="69" t="s">
        <v>128</v>
      </c>
      <c r="T408" s="69"/>
    </row>
    <row r="409" spans="10:20">
      <c r="J409" s="69"/>
      <c r="O409" s="69"/>
      <c r="Q409" s="69" t="s">
        <v>128</v>
      </c>
      <c r="T409" s="69"/>
    </row>
    <row r="410" spans="10:20">
      <c r="J410" s="69"/>
      <c r="O410" s="69"/>
      <c r="Q410" s="69" t="s">
        <v>128</v>
      </c>
      <c r="T410" s="69"/>
    </row>
    <row r="411" spans="10:20">
      <c r="J411" s="69"/>
      <c r="O411" s="69"/>
      <c r="Q411" s="69" t="s">
        <v>128</v>
      </c>
      <c r="T411" s="69"/>
    </row>
    <row r="412" spans="10:20">
      <c r="J412" s="69"/>
      <c r="O412" s="69"/>
      <c r="Q412" s="69" t="s">
        <v>128</v>
      </c>
      <c r="T412" s="69"/>
    </row>
    <row r="413" spans="10:20">
      <c r="J413" s="69"/>
      <c r="O413" s="69"/>
      <c r="Q413" s="69" t="s">
        <v>128</v>
      </c>
      <c r="T413" s="69"/>
    </row>
    <row r="414" spans="10:20">
      <c r="J414" s="69"/>
      <c r="O414" s="69"/>
      <c r="Q414" s="69" t="s">
        <v>128</v>
      </c>
      <c r="T414" s="69"/>
    </row>
    <row r="415" spans="10:20">
      <c r="J415" s="69"/>
      <c r="O415" s="69"/>
      <c r="Q415" s="69" t="s">
        <v>128</v>
      </c>
      <c r="T415" s="69"/>
    </row>
    <row r="416" spans="10:20">
      <c r="J416" s="69"/>
      <c r="O416" s="69"/>
      <c r="Q416" s="69" t="s">
        <v>128</v>
      </c>
      <c r="T416" s="69"/>
    </row>
    <row r="417" spans="10:20">
      <c r="J417" s="69"/>
      <c r="O417" s="69"/>
      <c r="Q417" s="69" t="s">
        <v>128</v>
      </c>
      <c r="T417" s="69"/>
    </row>
    <row r="418" spans="10:20">
      <c r="J418" s="69"/>
      <c r="O418" s="69"/>
      <c r="Q418" s="69" t="s">
        <v>128</v>
      </c>
      <c r="T418" s="69"/>
    </row>
    <row r="419" spans="10:20">
      <c r="J419" s="69"/>
      <c r="O419" s="69"/>
      <c r="Q419" s="69" t="s">
        <v>128</v>
      </c>
      <c r="T419" s="69"/>
    </row>
    <row r="420" spans="10:20">
      <c r="J420" s="69"/>
      <c r="O420" s="69"/>
      <c r="Q420" s="69" t="s">
        <v>128</v>
      </c>
      <c r="T420" s="69"/>
    </row>
    <row r="421" spans="10:20">
      <c r="J421" s="69"/>
      <c r="O421" s="69"/>
      <c r="Q421" s="69" t="s">
        <v>128</v>
      </c>
      <c r="T421" s="69"/>
    </row>
    <row r="422" spans="10:20">
      <c r="J422" s="69"/>
      <c r="O422" s="69"/>
      <c r="Q422" s="69" t="s">
        <v>128</v>
      </c>
      <c r="T422" s="69"/>
    </row>
    <row r="423" spans="10:20">
      <c r="J423" s="69"/>
      <c r="O423" s="69"/>
      <c r="Q423" s="69" t="s">
        <v>128</v>
      </c>
      <c r="T423" s="69"/>
    </row>
    <row r="424" spans="10:20">
      <c r="J424" s="69"/>
      <c r="O424" s="69"/>
      <c r="Q424" s="69" t="s">
        <v>128</v>
      </c>
      <c r="T424" s="69"/>
    </row>
    <row r="425" spans="10:20">
      <c r="J425" s="69"/>
      <c r="O425" s="69"/>
      <c r="Q425" s="69" t="s">
        <v>128</v>
      </c>
      <c r="T425" s="69"/>
    </row>
    <row r="426" spans="10:20">
      <c r="J426" s="69"/>
      <c r="O426" s="69"/>
      <c r="Q426" s="69" t="s">
        <v>128</v>
      </c>
      <c r="T426" s="69"/>
    </row>
    <row r="427" spans="10:20">
      <c r="J427" s="69"/>
      <c r="O427" s="69"/>
      <c r="Q427" s="69" t="s">
        <v>128</v>
      </c>
      <c r="T427" s="69"/>
    </row>
    <row r="428" spans="10:20">
      <c r="J428" s="69"/>
      <c r="O428" s="69"/>
      <c r="Q428" s="69" t="s">
        <v>128</v>
      </c>
      <c r="T428" s="69"/>
    </row>
    <row r="429" spans="10:20">
      <c r="J429" s="69"/>
      <c r="O429" s="69"/>
      <c r="Q429" s="69" t="s">
        <v>128</v>
      </c>
      <c r="T429" s="69"/>
    </row>
    <row r="430" spans="10:20">
      <c r="J430" s="69"/>
      <c r="O430" s="69"/>
      <c r="Q430" s="69" t="s">
        <v>128</v>
      </c>
      <c r="T430" s="69"/>
    </row>
    <row r="431" spans="10:20">
      <c r="J431" s="69"/>
      <c r="O431" s="69"/>
      <c r="Q431" s="69" t="s">
        <v>128</v>
      </c>
      <c r="T431" s="69"/>
    </row>
    <row r="432" spans="10:20">
      <c r="J432" s="69"/>
      <c r="O432" s="69"/>
      <c r="Q432" s="69" t="s">
        <v>128</v>
      </c>
      <c r="T432" s="69"/>
    </row>
    <row r="433" spans="10:20">
      <c r="J433" s="69"/>
      <c r="O433" s="69"/>
      <c r="Q433" s="69" t="s">
        <v>128</v>
      </c>
      <c r="T433" s="69"/>
    </row>
    <row r="434" spans="10:20">
      <c r="J434" s="69"/>
      <c r="O434" s="69"/>
      <c r="Q434" s="69" t="s">
        <v>128</v>
      </c>
      <c r="T434" s="69"/>
    </row>
    <row r="435" spans="10:20">
      <c r="J435" s="69"/>
      <c r="O435" s="69"/>
      <c r="Q435" s="69" t="s">
        <v>128</v>
      </c>
      <c r="T435" s="69"/>
    </row>
    <row r="436" spans="10:20">
      <c r="J436" s="69"/>
      <c r="O436" s="69"/>
      <c r="Q436" s="69" t="s">
        <v>128</v>
      </c>
      <c r="T436" s="69"/>
    </row>
    <row r="437" spans="10:20">
      <c r="J437" s="69"/>
      <c r="O437" s="69"/>
      <c r="Q437" s="69" t="s">
        <v>128</v>
      </c>
      <c r="T437" s="69"/>
    </row>
    <row r="438" spans="10:20">
      <c r="J438" s="69"/>
      <c r="O438" s="69"/>
      <c r="Q438" s="69" t="s">
        <v>128</v>
      </c>
      <c r="T438" s="69"/>
    </row>
    <row r="439" spans="10:20">
      <c r="J439" s="69"/>
      <c r="O439" s="69"/>
      <c r="Q439" s="69" t="s">
        <v>128</v>
      </c>
      <c r="T439" s="69"/>
    </row>
    <row r="440" spans="10:20">
      <c r="J440" s="69"/>
      <c r="O440" s="69"/>
      <c r="Q440" s="69" t="s">
        <v>128</v>
      </c>
      <c r="T440" s="69"/>
    </row>
    <row r="441" spans="10:20">
      <c r="J441" s="69"/>
      <c r="O441" s="69"/>
      <c r="Q441" s="69" t="s">
        <v>128</v>
      </c>
      <c r="T441" s="69"/>
    </row>
    <row r="442" spans="10:20">
      <c r="J442" s="69"/>
      <c r="O442" s="69"/>
      <c r="Q442" s="69" t="s">
        <v>128</v>
      </c>
      <c r="T442" s="69"/>
    </row>
    <row r="443" spans="10:20">
      <c r="J443" s="69"/>
      <c r="O443" s="69"/>
      <c r="Q443" s="69" t="s">
        <v>128</v>
      </c>
      <c r="T443" s="69"/>
    </row>
    <row r="444" spans="10:20">
      <c r="J444" s="69"/>
      <c r="O444" s="69"/>
      <c r="Q444" s="69" t="s">
        <v>128</v>
      </c>
      <c r="T444" s="69"/>
    </row>
    <row r="445" spans="10:20">
      <c r="J445" s="69"/>
      <c r="O445" s="69"/>
      <c r="Q445" s="69" t="s">
        <v>128</v>
      </c>
      <c r="T445" s="69"/>
    </row>
    <row r="446" spans="10:20">
      <c r="J446" s="69"/>
      <c r="O446" s="69"/>
      <c r="Q446" s="69" t="s">
        <v>128</v>
      </c>
      <c r="T446" s="69"/>
    </row>
    <row r="447" spans="10:20">
      <c r="J447" s="69"/>
      <c r="O447" s="69"/>
      <c r="Q447" s="69" t="s">
        <v>128</v>
      </c>
      <c r="T447" s="69"/>
    </row>
    <row r="448" spans="10:20">
      <c r="J448" s="69"/>
      <c r="O448" s="69"/>
      <c r="Q448" s="69" t="s">
        <v>128</v>
      </c>
      <c r="T448" s="69"/>
    </row>
    <row r="449" spans="10:20">
      <c r="J449" s="69"/>
      <c r="O449" s="69"/>
      <c r="Q449" s="69" t="s">
        <v>128</v>
      </c>
      <c r="T449" s="69"/>
    </row>
    <row r="450" spans="10:20">
      <c r="J450" s="69"/>
      <c r="O450" s="69"/>
      <c r="Q450" s="69" t="s">
        <v>128</v>
      </c>
      <c r="T450" s="69"/>
    </row>
    <row r="451" spans="10:20">
      <c r="J451" s="69"/>
      <c r="O451" s="69"/>
      <c r="Q451" s="69" t="s">
        <v>128</v>
      </c>
      <c r="T451" s="69"/>
    </row>
    <row r="452" spans="10:20">
      <c r="J452" s="69"/>
      <c r="O452" s="69"/>
      <c r="Q452" s="69" t="s">
        <v>128</v>
      </c>
      <c r="T452" s="69"/>
    </row>
    <row r="453" spans="10:20">
      <c r="J453" s="69"/>
      <c r="O453" s="69"/>
      <c r="Q453" s="69" t="s">
        <v>128</v>
      </c>
      <c r="T453" s="69"/>
    </row>
    <row r="454" spans="10:20">
      <c r="J454" s="69"/>
      <c r="O454" s="69"/>
      <c r="Q454" s="69" t="s">
        <v>128</v>
      </c>
      <c r="T454" s="69"/>
    </row>
    <row r="455" spans="10:20">
      <c r="J455" s="69"/>
      <c r="O455" s="69"/>
      <c r="Q455" s="69" t="s">
        <v>128</v>
      </c>
      <c r="T455" s="69"/>
    </row>
    <row r="456" spans="10:20">
      <c r="J456" s="69"/>
      <c r="O456" s="69"/>
      <c r="Q456" s="69" t="s">
        <v>128</v>
      </c>
      <c r="T456" s="69"/>
    </row>
    <row r="457" spans="10:20">
      <c r="J457" s="69"/>
      <c r="O457" s="69"/>
      <c r="Q457" s="69" t="s">
        <v>128</v>
      </c>
      <c r="T457" s="69"/>
    </row>
    <row r="458" spans="10:20">
      <c r="J458" s="69"/>
      <c r="O458" s="69"/>
      <c r="Q458" s="69" t="s">
        <v>128</v>
      </c>
      <c r="T458" s="69"/>
    </row>
    <row r="459" spans="10:20">
      <c r="J459" s="69"/>
      <c r="O459" s="69"/>
      <c r="Q459" s="69" t="s">
        <v>128</v>
      </c>
      <c r="T459" s="69"/>
    </row>
    <row r="460" spans="10:20">
      <c r="J460" s="69"/>
      <c r="O460" s="69"/>
      <c r="Q460" s="69" t="s">
        <v>128</v>
      </c>
      <c r="T460" s="69"/>
    </row>
    <row r="461" spans="10:20">
      <c r="J461" s="69"/>
      <c r="O461" s="69"/>
      <c r="Q461" s="69" t="s">
        <v>128</v>
      </c>
      <c r="T461" s="69"/>
    </row>
    <row r="462" spans="10:20">
      <c r="J462" s="69"/>
      <c r="O462" s="69"/>
      <c r="Q462" s="69" t="s">
        <v>128</v>
      </c>
      <c r="T462" s="69"/>
    </row>
    <row r="463" spans="10:20">
      <c r="J463" s="69"/>
      <c r="O463" s="69"/>
      <c r="Q463" s="69" t="s">
        <v>128</v>
      </c>
      <c r="T463" s="69"/>
    </row>
    <row r="464" spans="10:20">
      <c r="J464" s="69"/>
      <c r="O464" s="69"/>
      <c r="Q464" s="69" t="s">
        <v>128</v>
      </c>
      <c r="T464" s="69"/>
    </row>
    <row r="465" spans="10:20">
      <c r="J465" s="69"/>
      <c r="O465" s="69"/>
      <c r="Q465" s="69" t="s">
        <v>128</v>
      </c>
      <c r="T465" s="69"/>
    </row>
    <row r="466" spans="10:20">
      <c r="J466" s="69"/>
      <c r="O466" s="69"/>
      <c r="Q466" s="69" t="s">
        <v>128</v>
      </c>
      <c r="T466" s="69"/>
    </row>
    <row r="467" spans="10:20">
      <c r="J467" s="69"/>
      <c r="O467" s="69"/>
      <c r="Q467" s="69" t="s">
        <v>128</v>
      </c>
      <c r="T467" s="69"/>
    </row>
    <row r="468" spans="10:20">
      <c r="J468" s="69"/>
      <c r="O468" s="69"/>
      <c r="Q468" s="69" t="s">
        <v>128</v>
      </c>
      <c r="T468" s="69"/>
    </row>
    <row r="469" spans="10:20">
      <c r="J469" s="69"/>
      <c r="O469" s="69"/>
      <c r="Q469" s="69" t="s">
        <v>128</v>
      </c>
      <c r="T469" s="69"/>
    </row>
    <row r="470" spans="10:20">
      <c r="J470" s="69"/>
      <c r="O470" s="69"/>
      <c r="Q470" s="69" t="s">
        <v>128</v>
      </c>
      <c r="T470" s="69"/>
    </row>
    <row r="471" spans="10:20">
      <c r="J471" s="69"/>
      <c r="O471" s="69"/>
      <c r="Q471" s="69" t="s">
        <v>128</v>
      </c>
      <c r="T471" s="69"/>
    </row>
    <row r="472" spans="10:20">
      <c r="J472" s="69"/>
      <c r="O472" s="69"/>
      <c r="Q472" s="69" t="s">
        <v>128</v>
      </c>
      <c r="T472" s="69"/>
    </row>
    <row r="473" spans="10:20">
      <c r="J473" s="69"/>
      <c r="O473" s="69"/>
      <c r="Q473" s="69" t="s">
        <v>128</v>
      </c>
      <c r="T473" s="69"/>
    </row>
    <row r="474" spans="10:20">
      <c r="J474" s="69"/>
      <c r="O474" s="69"/>
      <c r="Q474" s="69" t="s">
        <v>128</v>
      </c>
      <c r="T474" s="69"/>
    </row>
    <row r="475" spans="10:20">
      <c r="J475" s="69"/>
      <c r="O475" s="69"/>
      <c r="Q475" s="69" t="s">
        <v>128</v>
      </c>
      <c r="T475" s="69"/>
    </row>
    <row r="476" spans="10:20">
      <c r="J476" s="69"/>
      <c r="O476" s="69"/>
      <c r="Q476" s="69" t="s">
        <v>128</v>
      </c>
      <c r="T476" s="69"/>
    </row>
    <row r="477" spans="10:20">
      <c r="J477" s="69"/>
      <c r="O477" s="69"/>
      <c r="Q477" s="69" t="s">
        <v>128</v>
      </c>
      <c r="T477" s="69"/>
    </row>
    <row r="478" spans="10:20">
      <c r="J478" s="69"/>
      <c r="O478" s="69"/>
      <c r="Q478" s="69" t="s">
        <v>128</v>
      </c>
      <c r="T478" s="69"/>
    </row>
    <row r="479" spans="10:20">
      <c r="J479" s="69"/>
      <c r="O479" s="69"/>
      <c r="Q479" s="69" t="s">
        <v>128</v>
      </c>
      <c r="T479" s="69"/>
    </row>
    <row r="480" spans="10:20">
      <c r="J480" s="69"/>
      <c r="O480" s="69"/>
      <c r="Q480" s="69" t="s">
        <v>128</v>
      </c>
      <c r="T480" s="69"/>
    </row>
    <row r="481" spans="10:20">
      <c r="J481" s="69"/>
      <c r="O481" s="69"/>
      <c r="Q481" s="69" t="s">
        <v>128</v>
      </c>
      <c r="T481" s="69"/>
    </row>
    <row r="482" spans="10:20">
      <c r="J482" s="69"/>
      <c r="O482" s="69"/>
      <c r="Q482" s="69" t="s">
        <v>128</v>
      </c>
      <c r="T482" s="69"/>
    </row>
    <row r="483" spans="10:20">
      <c r="J483" s="69"/>
      <c r="O483" s="69"/>
      <c r="Q483" s="69" t="s">
        <v>128</v>
      </c>
      <c r="T483" s="69"/>
    </row>
    <row r="484" spans="10:20">
      <c r="J484" s="69"/>
      <c r="O484" s="69"/>
      <c r="Q484" s="69" t="s">
        <v>128</v>
      </c>
      <c r="T484" s="69"/>
    </row>
    <row r="485" spans="10:20">
      <c r="J485" s="69"/>
      <c r="O485" s="69"/>
      <c r="Q485" s="69" t="s">
        <v>128</v>
      </c>
      <c r="T485" s="69"/>
    </row>
    <row r="486" spans="10:20">
      <c r="J486" s="69"/>
      <c r="O486" s="69"/>
      <c r="Q486" s="69" t="s">
        <v>128</v>
      </c>
      <c r="T486" s="69"/>
    </row>
    <row r="487" spans="10:20">
      <c r="J487" s="69"/>
      <c r="O487" s="69"/>
      <c r="Q487" s="69" t="s">
        <v>128</v>
      </c>
      <c r="T487" s="69"/>
    </row>
    <row r="488" spans="10:20">
      <c r="J488" s="69"/>
      <c r="O488" s="69"/>
      <c r="Q488" s="69" t="s">
        <v>128</v>
      </c>
      <c r="T488" s="69"/>
    </row>
    <row r="489" spans="10:20">
      <c r="J489" s="69"/>
      <c r="O489" s="69"/>
      <c r="Q489" s="69" t="s">
        <v>128</v>
      </c>
      <c r="T489" s="69"/>
    </row>
    <row r="490" spans="10:20">
      <c r="J490" s="69"/>
      <c r="O490" s="69"/>
      <c r="Q490" s="69" t="s">
        <v>128</v>
      </c>
      <c r="T490" s="69"/>
    </row>
    <row r="491" spans="10:20">
      <c r="J491" s="69"/>
      <c r="O491" s="69"/>
      <c r="Q491" s="69" t="s">
        <v>128</v>
      </c>
      <c r="T491" s="69"/>
    </row>
    <row r="492" spans="10:20">
      <c r="J492" s="69"/>
      <c r="O492" s="69"/>
      <c r="Q492" s="69" t="s">
        <v>128</v>
      </c>
      <c r="T492" s="69"/>
    </row>
    <row r="493" spans="10:20">
      <c r="J493" s="69"/>
      <c r="O493" s="69"/>
      <c r="Q493" s="69" t="s">
        <v>128</v>
      </c>
      <c r="T493" s="69"/>
    </row>
    <row r="494" spans="10:20">
      <c r="J494" s="69"/>
      <c r="O494" s="69"/>
      <c r="Q494" s="69" t="s">
        <v>128</v>
      </c>
      <c r="T494" s="69"/>
    </row>
    <row r="495" spans="10:20">
      <c r="J495" s="69"/>
      <c r="O495" s="69"/>
      <c r="Q495" s="69" t="s">
        <v>128</v>
      </c>
      <c r="T495" s="69"/>
    </row>
    <row r="496" spans="10:20">
      <c r="J496" s="69"/>
      <c r="O496" s="69"/>
      <c r="Q496" s="69" t="s">
        <v>128</v>
      </c>
      <c r="T496" s="69"/>
    </row>
    <row r="497" spans="10:20">
      <c r="J497" s="69"/>
      <c r="O497" s="69"/>
      <c r="Q497" s="69" t="s">
        <v>128</v>
      </c>
      <c r="T497" s="69"/>
    </row>
    <row r="498" spans="10:20">
      <c r="J498" s="69"/>
      <c r="O498" s="69"/>
      <c r="Q498" s="69" t="s">
        <v>128</v>
      </c>
      <c r="T498" s="69"/>
    </row>
    <row r="499" spans="10:20">
      <c r="J499" s="69"/>
      <c r="O499" s="69"/>
      <c r="Q499" s="69" t="s">
        <v>128</v>
      </c>
      <c r="T499" s="69"/>
    </row>
    <row r="500" spans="10:20">
      <c r="J500" s="69"/>
      <c r="O500" s="69"/>
      <c r="Q500" s="69" t="s">
        <v>128</v>
      </c>
      <c r="T500" s="69"/>
    </row>
    <row r="501" spans="10:20">
      <c r="J501" s="69"/>
      <c r="O501" s="69"/>
      <c r="Q501" s="69" t="s">
        <v>128</v>
      </c>
      <c r="T501" s="69"/>
    </row>
    <row r="502" spans="10:20">
      <c r="J502" s="69"/>
      <c r="O502" s="69"/>
      <c r="Q502" s="69" t="s">
        <v>128</v>
      </c>
      <c r="T502" s="69"/>
    </row>
    <row r="503" spans="10:20">
      <c r="J503" s="69"/>
      <c r="O503" s="69"/>
      <c r="Q503" s="69" t="s">
        <v>128</v>
      </c>
      <c r="T503" s="69"/>
    </row>
    <row r="504" spans="10:20">
      <c r="J504" s="69"/>
      <c r="O504" s="69"/>
      <c r="Q504" s="69" t="s">
        <v>128</v>
      </c>
      <c r="T504" s="69"/>
    </row>
    <row r="505" spans="10:20">
      <c r="J505" s="69"/>
      <c r="O505" s="69"/>
      <c r="Q505" s="69" t="s">
        <v>128</v>
      </c>
      <c r="T505" s="69"/>
    </row>
    <row r="506" spans="10:20">
      <c r="J506" s="69"/>
      <c r="O506" s="69"/>
      <c r="Q506" s="69" t="s">
        <v>128</v>
      </c>
      <c r="T506" s="69"/>
    </row>
    <row r="507" spans="10:20">
      <c r="J507" s="69"/>
      <c r="O507" s="69"/>
      <c r="Q507" s="69" t="s">
        <v>128</v>
      </c>
      <c r="T507" s="69"/>
    </row>
    <row r="508" spans="10:20">
      <c r="J508" s="69"/>
      <c r="O508" s="69"/>
      <c r="Q508" s="69" t="s">
        <v>128</v>
      </c>
      <c r="T508" s="69"/>
    </row>
    <row r="509" spans="10:20">
      <c r="J509" s="69"/>
      <c r="O509" s="69"/>
      <c r="Q509" s="69" t="s">
        <v>128</v>
      </c>
      <c r="T509" s="69"/>
    </row>
    <row r="510" spans="10:20">
      <c r="J510" s="69"/>
      <c r="O510" s="69"/>
      <c r="Q510" s="69" t="s">
        <v>128</v>
      </c>
      <c r="T510" s="69"/>
    </row>
    <row r="511" spans="10:20">
      <c r="J511" s="69"/>
      <c r="O511" s="69"/>
      <c r="Q511" s="69" t="s">
        <v>128</v>
      </c>
      <c r="T511" s="69"/>
    </row>
    <row r="512" spans="10:20">
      <c r="J512" s="69"/>
      <c r="O512" s="69"/>
      <c r="Q512" s="69" t="s">
        <v>128</v>
      </c>
      <c r="T512" s="69"/>
    </row>
    <row r="513" spans="10:20">
      <c r="J513" s="69"/>
      <c r="O513" s="69"/>
      <c r="Q513" s="69" t="s">
        <v>128</v>
      </c>
      <c r="T513" s="69"/>
    </row>
    <row r="514" spans="10:20">
      <c r="J514" s="69"/>
      <c r="O514" s="69"/>
      <c r="Q514" s="69" t="s">
        <v>128</v>
      </c>
      <c r="T514" s="69"/>
    </row>
    <row r="515" spans="10:20">
      <c r="J515" s="69"/>
      <c r="O515" s="69"/>
      <c r="T515" s="69"/>
    </row>
    <row r="516" spans="10:20">
      <c r="J516" s="69"/>
      <c r="O516" s="69"/>
      <c r="T516" s="69"/>
    </row>
    <row r="517" spans="10:20">
      <c r="J517" s="69"/>
      <c r="O517" s="69"/>
      <c r="T517" s="69"/>
    </row>
    <row r="518" spans="10:20">
      <c r="J518" s="69"/>
      <c r="O518" s="69"/>
      <c r="T518" s="69"/>
    </row>
    <row r="519" spans="10:20">
      <c r="J519" s="69"/>
      <c r="O519" s="69"/>
      <c r="T519" s="69"/>
    </row>
    <row r="520" spans="10:20">
      <c r="J520" s="69"/>
      <c r="O520" s="69"/>
      <c r="T520" s="69"/>
    </row>
    <row r="521" spans="10:20">
      <c r="J521" s="69"/>
      <c r="O521" s="69"/>
      <c r="T521" s="69"/>
    </row>
    <row r="522" spans="10:20">
      <c r="J522" s="69"/>
      <c r="O522" s="69"/>
      <c r="T522" s="69"/>
    </row>
    <row r="523" spans="10:20">
      <c r="J523" s="69"/>
      <c r="O523" s="69"/>
      <c r="T523" s="69"/>
    </row>
    <row r="524" spans="10:20">
      <c r="J524" s="69"/>
      <c r="O524" s="69"/>
      <c r="T524" s="69"/>
    </row>
    <row r="525" spans="10:20">
      <c r="J525" s="69"/>
      <c r="O525" s="69"/>
      <c r="T525" s="69"/>
    </row>
    <row r="526" spans="10:20">
      <c r="J526" s="69"/>
      <c r="O526" s="69"/>
      <c r="T526" s="69"/>
    </row>
    <row r="527" spans="10:20">
      <c r="J527" s="69"/>
      <c r="O527" s="69"/>
      <c r="T527" s="69"/>
    </row>
    <row r="528" spans="10:20">
      <c r="J528" s="69"/>
      <c r="O528" s="69"/>
      <c r="T528" s="69"/>
    </row>
    <row r="529" spans="10:20">
      <c r="J529" s="69"/>
      <c r="O529" s="69"/>
      <c r="T529" s="69"/>
    </row>
    <row r="530" spans="10:20">
      <c r="J530" s="69"/>
      <c r="O530" s="69"/>
      <c r="T530" s="69"/>
    </row>
    <row r="531" spans="10:20">
      <c r="J531" s="69"/>
      <c r="O531" s="69"/>
      <c r="T531" s="69"/>
    </row>
    <row r="532" spans="10:20">
      <c r="J532" s="69"/>
      <c r="O532" s="69"/>
      <c r="T532" s="69"/>
    </row>
    <row r="533" spans="10:20">
      <c r="J533" s="69"/>
      <c r="O533" s="69"/>
      <c r="T533" s="69"/>
    </row>
    <row r="534" spans="10:20">
      <c r="J534" s="69"/>
      <c r="O534" s="69"/>
      <c r="T534" s="69"/>
    </row>
  </sheetData>
  <mergeCells count="7">
    <mergeCell ref="R2:W2"/>
    <mergeCell ref="I5:V5"/>
    <mergeCell ref="A14:C14"/>
    <mergeCell ref="E14:F14"/>
    <mergeCell ref="J14:K14"/>
    <mergeCell ref="O14:P14"/>
    <mergeCell ref="T14:U14"/>
  </mergeCells>
  <phoneticPr fontId="42" type="noConversion"/>
  <pageMargins left="0.70866141732283472" right="0.70866141732283472" top="0.74803149606299213" bottom="0.74803149606299213" header="0.31496062992125984" footer="0.31496062992125984"/>
  <pageSetup paperSize="9" scale="64" fitToHeight="0" orientation="portrait" r:id="rId1"/>
  <headerFooter>
    <oddFooter>&amp;C+) Anteil reduziert / Part réduit&amp;RI.I-&amp;P</oddFooter>
  </headerFooter>
  <rowBreaks count="3" manualBreakCount="3">
    <brk id="204" max="22" man="1"/>
    <brk id="264" max="22" man="1"/>
    <brk id="327" max="2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6"/>
  <sheetViews>
    <sheetView zoomScaleNormal="100" workbookViewId="0">
      <pane ySplit="12" topLeftCell="A13" activePane="bottomLeft" state="frozen"/>
      <selection pane="bottomLeft" activeCell="L3" sqref="L3"/>
    </sheetView>
  </sheetViews>
  <sheetFormatPr baseColWidth="10" defaultRowHeight="15"/>
  <cols>
    <col min="1" max="1" width="25.28515625" customWidth="1"/>
    <col min="2" max="3" width="6.42578125" style="91" customWidth="1"/>
    <col min="4" max="4" width="5.42578125" style="146" customWidth="1"/>
    <col min="5" max="5" width="0.7109375" customWidth="1"/>
    <col min="6" max="6" width="10.7109375" style="69" customWidth="1"/>
    <col min="7" max="7" width="1.28515625" style="69" customWidth="1"/>
    <col min="8" max="8" width="10.42578125" style="69" customWidth="1"/>
    <col min="9" max="9" width="1.28515625" style="69" customWidth="1"/>
    <col min="10" max="10" width="10.7109375" style="69" customWidth="1"/>
    <col min="11" max="11" width="1.140625" style="69" customWidth="1"/>
    <col min="12" max="12" width="10.42578125" style="69" customWidth="1"/>
    <col min="13" max="13" width="1.42578125" style="147" customWidth="1"/>
    <col min="14" max="14" width="10.7109375" style="69" customWidth="1"/>
    <col min="15" max="15" width="1.140625" style="69" customWidth="1"/>
    <col min="16" max="16" width="12" style="69" customWidth="1"/>
    <col min="17" max="17" width="11.42578125" customWidth="1"/>
  </cols>
  <sheetData>
    <row r="1" spans="1:16">
      <c r="A1" s="401" t="s">
        <v>744</v>
      </c>
      <c r="P1" s="148">
        <v>511</v>
      </c>
    </row>
    <row r="2" spans="1:16">
      <c r="A2" s="401" t="s">
        <v>746</v>
      </c>
      <c r="L2" s="422" t="str">
        <f>Summen!F2</f>
        <v>gültig ab/ valable dés le 01.12.2016</v>
      </c>
      <c r="M2" s="422"/>
      <c r="N2" s="422"/>
      <c r="O2" s="422"/>
      <c r="P2" s="422"/>
    </row>
    <row r="3" spans="1:16">
      <c r="F3" s="73"/>
      <c r="G3" s="73"/>
      <c r="H3" s="73"/>
      <c r="I3" s="73"/>
      <c r="J3" s="73"/>
      <c r="K3" s="73"/>
      <c r="L3" s="73"/>
      <c r="M3" s="149"/>
      <c r="N3" s="73"/>
    </row>
    <row r="4" spans="1:16">
      <c r="F4" s="73"/>
      <c r="G4" s="73"/>
      <c r="H4" s="73"/>
      <c r="I4" s="73"/>
      <c r="J4" s="73"/>
      <c r="K4" s="73"/>
      <c r="L4" s="73"/>
      <c r="M4" s="149"/>
      <c r="N4" s="73"/>
    </row>
    <row r="5" spans="1:16">
      <c r="A5" s="74" t="s">
        <v>9</v>
      </c>
    </row>
    <row r="7" spans="1:16">
      <c r="A7" s="150" t="s">
        <v>137</v>
      </c>
      <c r="B7" s="90"/>
      <c r="C7" s="90"/>
      <c r="E7" s="77"/>
      <c r="F7" s="424" t="s">
        <v>138</v>
      </c>
      <c r="G7" s="151" t="s">
        <v>139</v>
      </c>
      <c r="H7" s="152"/>
      <c r="I7" s="102"/>
      <c r="J7" s="425" t="s">
        <v>140</v>
      </c>
      <c r="K7" s="151" t="s">
        <v>141</v>
      </c>
      <c r="L7" s="100"/>
      <c r="M7" s="92"/>
      <c r="N7" s="427" t="s">
        <v>142</v>
      </c>
      <c r="O7" s="151" t="s">
        <v>143</v>
      </c>
      <c r="P7" s="100"/>
    </row>
    <row r="8" spans="1:16">
      <c r="A8" s="150" t="s">
        <v>144</v>
      </c>
      <c r="B8" s="90"/>
      <c r="C8" s="90"/>
      <c r="E8" s="77"/>
      <c r="F8" s="424"/>
      <c r="G8" s="151" t="s">
        <v>145</v>
      </c>
      <c r="H8" s="81"/>
      <c r="I8" s="102"/>
      <c r="J8" s="426"/>
      <c r="K8" s="151" t="s">
        <v>146</v>
      </c>
      <c r="L8" s="100"/>
      <c r="M8" s="92"/>
      <c r="N8" s="426"/>
      <c r="O8" s="151" t="s">
        <v>147</v>
      </c>
      <c r="P8" s="100"/>
    </row>
    <row r="9" spans="1:16" ht="15.75" thickBot="1">
      <c r="A9" s="153"/>
      <c r="B9" s="114"/>
      <c r="C9" s="114"/>
      <c r="D9" s="154"/>
      <c r="E9" s="113"/>
      <c r="F9" s="100"/>
      <c r="G9" s="101"/>
      <c r="H9" s="100"/>
      <c r="I9" s="102"/>
      <c r="J9" s="100"/>
      <c r="K9" s="101"/>
      <c r="L9" s="100"/>
      <c r="M9" s="115"/>
      <c r="N9" s="100"/>
      <c r="O9" s="101"/>
      <c r="P9" s="100"/>
    </row>
    <row r="10" spans="1:16" ht="26.25" thickBot="1">
      <c r="A10" s="155" t="s">
        <v>121</v>
      </c>
      <c r="B10" s="156"/>
      <c r="C10" s="156"/>
      <c r="D10" s="157" t="s">
        <v>2</v>
      </c>
      <c r="E10" s="158"/>
      <c r="F10" s="419" t="s">
        <v>122</v>
      </c>
      <c r="G10" s="428"/>
      <c r="H10" s="109" t="s">
        <v>123</v>
      </c>
      <c r="I10" s="159"/>
      <c r="J10" s="419" t="s">
        <v>124</v>
      </c>
      <c r="K10" s="420"/>
      <c r="L10" s="109" t="s">
        <v>123</v>
      </c>
      <c r="M10" s="160"/>
      <c r="N10" s="419" t="s">
        <v>124</v>
      </c>
      <c r="O10" s="420"/>
      <c r="P10" s="109" t="s">
        <v>123</v>
      </c>
    </row>
    <row r="11" spans="1:16">
      <c r="A11" s="119"/>
      <c r="B11" s="423"/>
      <c r="C11" s="423"/>
      <c r="D11" s="154" t="s">
        <v>2</v>
      </c>
      <c r="E11" s="113"/>
      <c r="F11" s="147"/>
      <c r="G11" s="147"/>
      <c r="H11" s="147"/>
      <c r="I11" s="147"/>
      <c r="J11" s="147"/>
      <c r="K11" s="147"/>
      <c r="L11" s="147"/>
      <c r="N11" s="147"/>
      <c r="O11" s="147"/>
      <c r="P11" s="147"/>
    </row>
    <row r="12" spans="1:16">
      <c r="A12" s="119" t="str">
        <f>COUNT(B13:B1000) &amp; " TU/ET"</f>
        <v>219 TU/ET</v>
      </c>
      <c r="B12" s="161"/>
      <c r="C12" s="162" t="s">
        <v>4</v>
      </c>
      <c r="D12" s="163" t="s">
        <v>148</v>
      </c>
      <c r="E12" s="113"/>
      <c r="F12" s="122" t="s">
        <v>125</v>
      </c>
      <c r="H12" s="119" t="str">
        <f>COUNT(H13:H1000) &amp; " TU/ET"</f>
        <v>207 TU/ET</v>
      </c>
      <c r="J12" s="122" t="s">
        <v>125</v>
      </c>
      <c r="L12" s="119" t="str">
        <f>COUNT(L13:L1000) &amp; " TU/ET"</f>
        <v>207 TU/ET</v>
      </c>
      <c r="M12" s="115"/>
      <c r="N12" s="122" t="s">
        <v>125</v>
      </c>
      <c r="P12" s="119" t="str">
        <f>COUNT(P13:P1000) &amp; " TU/ET"</f>
        <v>42 TU/ET</v>
      </c>
    </row>
    <row r="13" spans="1:16">
      <c r="A13" s="164" t="s">
        <v>149</v>
      </c>
      <c r="B13" s="126">
        <v>11</v>
      </c>
      <c r="C13" s="165"/>
      <c r="D13" s="127">
        <v>11</v>
      </c>
      <c r="E13" s="166"/>
      <c r="F13" s="167">
        <v>100</v>
      </c>
      <c r="G13" s="168"/>
      <c r="H13" s="169">
        <v>69.164004000000006</v>
      </c>
      <c r="I13" s="170"/>
      <c r="J13" s="167">
        <v>100</v>
      </c>
      <c r="K13" s="102"/>
      <c r="L13" s="169">
        <v>78.596508999999998</v>
      </c>
      <c r="M13" s="102"/>
      <c r="N13" s="132">
        <v>100</v>
      </c>
      <c r="O13" s="170"/>
      <c r="P13" s="133">
        <v>86.130532999999986</v>
      </c>
    </row>
    <row r="14" spans="1:16">
      <c r="A14" s="164" t="s">
        <v>150</v>
      </c>
      <c r="B14" s="126">
        <v>22</v>
      </c>
      <c r="C14" s="165"/>
      <c r="D14" s="127">
        <v>22</v>
      </c>
      <c r="E14" s="166"/>
      <c r="F14" s="167">
        <v>0.190141</v>
      </c>
      <c r="G14" s="168"/>
      <c r="H14" s="169">
        <v>0.13150899999999999</v>
      </c>
      <c r="I14" s="170"/>
      <c r="J14" s="167">
        <v>0.21266599999999999</v>
      </c>
      <c r="K14" s="102"/>
      <c r="L14" s="169">
        <v>0.16714799999999999</v>
      </c>
      <c r="M14" s="102"/>
      <c r="N14" s="132">
        <v>0.21218899999999999</v>
      </c>
      <c r="O14" s="170"/>
      <c r="P14" s="133">
        <v>0.18276000000000001</v>
      </c>
    </row>
    <row r="15" spans="1:16">
      <c r="A15" s="164" t="s">
        <v>151</v>
      </c>
      <c r="B15" s="126">
        <v>23</v>
      </c>
      <c r="C15" s="165"/>
      <c r="D15" s="127">
        <v>23</v>
      </c>
      <c r="E15" s="166"/>
      <c r="F15" s="167">
        <v>2.069E-2</v>
      </c>
      <c r="G15" s="168"/>
      <c r="H15" s="169">
        <v>1.431E-2</v>
      </c>
      <c r="I15" s="170"/>
      <c r="J15" s="167">
        <v>1.0357E-2</v>
      </c>
      <c r="K15" s="102"/>
      <c r="L15" s="169">
        <v>8.1399999999999997E-3</v>
      </c>
      <c r="M15" s="102"/>
      <c r="N15" s="132"/>
      <c r="O15" s="170"/>
      <c r="P15" s="133"/>
    </row>
    <row r="16" spans="1:16">
      <c r="A16" s="164" t="s">
        <v>152</v>
      </c>
      <c r="B16" s="126">
        <v>24</v>
      </c>
      <c r="C16" s="165"/>
      <c r="D16" s="127">
        <v>23</v>
      </c>
      <c r="E16" s="166"/>
      <c r="F16" s="167">
        <v>5.2399000000000001E-2</v>
      </c>
      <c r="G16" s="168"/>
      <c r="H16" s="169">
        <v>3.6241000000000002E-2</v>
      </c>
      <c r="I16" s="170"/>
      <c r="J16" s="167">
        <v>2.4017E-2</v>
      </c>
      <c r="K16" s="102"/>
      <c r="L16" s="169">
        <v>1.8877000000000001E-2</v>
      </c>
      <c r="M16" s="102"/>
      <c r="N16" s="132"/>
      <c r="O16" s="170"/>
      <c r="P16" s="133"/>
    </row>
    <row r="17" spans="1:16">
      <c r="A17" s="164" t="s">
        <v>153</v>
      </c>
      <c r="B17" s="126">
        <v>27</v>
      </c>
      <c r="C17" s="165"/>
      <c r="D17" s="127">
        <v>23</v>
      </c>
      <c r="E17" s="166"/>
      <c r="F17" s="167">
        <v>2.3699000000000001E-2</v>
      </c>
      <c r="G17" s="168"/>
      <c r="H17" s="169">
        <v>1.6390999999999999E-2</v>
      </c>
      <c r="I17" s="170"/>
      <c r="J17" s="167">
        <v>1.3879000000000001E-2</v>
      </c>
      <c r="K17" s="102"/>
      <c r="L17" s="169">
        <v>1.0907999999999999E-2</v>
      </c>
      <c r="M17" s="102"/>
      <c r="N17" s="132"/>
      <c r="O17" s="170"/>
      <c r="P17" s="133"/>
    </row>
    <row r="18" spans="1:16">
      <c r="A18" s="164" t="s">
        <v>154</v>
      </c>
      <c r="B18" s="126">
        <v>29</v>
      </c>
      <c r="C18" s="165"/>
      <c r="D18" s="127">
        <v>29</v>
      </c>
      <c r="E18" s="166"/>
      <c r="F18" s="167">
        <v>3.8663999999999997E-2</v>
      </c>
      <c r="G18" s="168"/>
      <c r="H18" s="169">
        <v>2.6741999999999998E-2</v>
      </c>
      <c r="I18" s="170"/>
      <c r="J18" s="167">
        <v>9.0369999999999999E-3</v>
      </c>
      <c r="K18" s="102"/>
      <c r="L18" s="169">
        <v>7.1029999999999999E-3</v>
      </c>
      <c r="M18" s="102"/>
      <c r="N18" s="132"/>
      <c r="O18" s="170"/>
      <c r="P18" s="133"/>
    </row>
    <row r="19" spans="1:16">
      <c r="A19" s="164" t="s">
        <v>155</v>
      </c>
      <c r="B19" s="126">
        <v>31</v>
      </c>
      <c r="C19" s="165"/>
      <c r="D19" s="127">
        <v>31</v>
      </c>
      <c r="E19" s="166"/>
      <c r="F19" s="167">
        <v>0.114458</v>
      </c>
      <c r="G19" s="168"/>
      <c r="H19" s="169">
        <v>7.9163999999999998E-2</v>
      </c>
      <c r="I19" s="170"/>
      <c r="J19" s="167">
        <v>7.4782000000000001E-2</v>
      </c>
      <c r="K19" s="102"/>
      <c r="L19" s="169">
        <v>5.8776000000000002E-2</v>
      </c>
      <c r="M19" s="102"/>
      <c r="N19" s="132">
        <v>7.2464000000000001E-2</v>
      </c>
      <c r="O19" s="170"/>
      <c r="P19" s="133">
        <v>6.2413999999999997E-2</v>
      </c>
    </row>
    <row r="20" spans="1:16">
      <c r="A20" s="164" t="s">
        <v>156</v>
      </c>
      <c r="B20" s="126">
        <v>32</v>
      </c>
      <c r="C20" s="165"/>
      <c r="D20" s="127">
        <v>32</v>
      </c>
      <c r="E20" s="166"/>
      <c r="F20" s="167">
        <v>3.1800000000000002E-2</v>
      </c>
      <c r="G20" s="168"/>
      <c r="H20" s="169">
        <v>2.1994E-2</v>
      </c>
      <c r="I20" s="170"/>
      <c r="J20" s="167">
        <v>1.5611E-2</v>
      </c>
      <c r="K20" s="102"/>
      <c r="L20" s="169">
        <v>1.227E-2</v>
      </c>
      <c r="M20" s="102"/>
      <c r="N20" s="132"/>
      <c r="O20" s="170"/>
      <c r="P20" s="133"/>
    </row>
    <row r="21" spans="1:16">
      <c r="A21" s="164" t="s">
        <v>157</v>
      </c>
      <c r="B21" s="126">
        <v>34</v>
      </c>
      <c r="C21" s="165"/>
      <c r="D21" s="127">
        <v>34</v>
      </c>
      <c r="E21" s="166"/>
      <c r="F21" s="167">
        <v>1.144658</v>
      </c>
      <c r="G21" s="168"/>
      <c r="H21" s="169">
        <v>0.79169100000000003</v>
      </c>
      <c r="I21" s="170"/>
      <c r="J21" s="167">
        <v>0.717746</v>
      </c>
      <c r="K21" s="102"/>
      <c r="L21" s="169">
        <v>0.56412300000000004</v>
      </c>
      <c r="M21" s="102"/>
      <c r="N21" s="132">
        <v>0.72259300000000004</v>
      </c>
      <c r="O21" s="170"/>
      <c r="P21" s="133">
        <v>0.62237299999999995</v>
      </c>
    </row>
    <row r="22" spans="1:16">
      <c r="A22" s="164" t="s">
        <v>158</v>
      </c>
      <c r="B22" s="126">
        <v>35</v>
      </c>
      <c r="C22" s="165"/>
      <c r="D22" s="127">
        <v>35</v>
      </c>
      <c r="E22" s="166"/>
      <c r="F22" s="167">
        <v>0.121285</v>
      </c>
      <c r="G22" s="168"/>
      <c r="H22" s="169">
        <v>8.3886000000000002E-2</v>
      </c>
      <c r="I22" s="170"/>
      <c r="J22" s="167">
        <v>0.131659</v>
      </c>
      <c r="K22" s="102"/>
      <c r="L22" s="169">
        <v>0.103479</v>
      </c>
      <c r="M22" s="102"/>
      <c r="N22" s="132">
        <v>0.13279099999999999</v>
      </c>
      <c r="O22" s="170"/>
      <c r="P22" s="133">
        <v>0.114374</v>
      </c>
    </row>
    <row r="23" spans="1:16">
      <c r="A23" s="164" t="s">
        <v>159</v>
      </c>
      <c r="B23" s="126">
        <v>36</v>
      </c>
      <c r="C23" s="165"/>
      <c r="D23" s="127">
        <v>36</v>
      </c>
      <c r="E23" s="166"/>
      <c r="F23" s="167">
        <v>0.827762</v>
      </c>
      <c r="G23" s="168"/>
      <c r="H23" s="169">
        <v>0.57251300000000005</v>
      </c>
      <c r="I23" s="170"/>
      <c r="J23" s="167">
        <v>0.69130599999999998</v>
      </c>
      <c r="K23" s="102"/>
      <c r="L23" s="169">
        <v>0.54334199999999999</v>
      </c>
      <c r="M23" s="102"/>
      <c r="N23" s="132">
        <v>0.69319399999999998</v>
      </c>
      <c r="O23" s="170"/>
      <c r="P23" s="133">
        <v>0.59705200000000003</v>
      </c>
    </row>
    <row r="24" spans="1:16">
      <c r="A24" s="164" t="s">
        <v>160</v>
      </c>
      <c r="B24" s="126">
        <v>37</v>
      </c>
      <c r="C24" s="165"/>
      <c r="D24" s="127">
        <v>37</v>
      </c>
      <c r="E24" s="166"/>
      <c r="F24" s="167">
        <v>0.29386400000000001</v>
      </c>
      <c r="G24" s="168"/>
      <c r="H24" s="169">
        <v>0.20324800000000001</v>
      </c>
      <c r="I24" s="170"/>
      <c r="J24" s="167">
        <v>0.15236</v>
      </c>
      <c r="K24" s="102"/>
      <c r="L24" s="169">
        <v>0.11975</v>
      </c>
      <c r="M24" s="102"/>
      <c r="N24" s="132"/>
      <c r="O24" s="170"/>
      <c r="P24" s="133"/>
    </row>
    <row r="25" spans="1:16">
      <c r="A25" s="164" t="s">
        <v>161</v>
      </c>
      <c r="B25" s="126">
        <v>38</v>
      </c>
      <c r="C25" s="165"/>
      <c r="D25" s="127">
        <v>38</v>
      </c>
      <c r="E25" s="166"/>
      <c r="F25" s="167">
        <v>0.102977</v>
      </c>
      <c r="G25" s="168"/>
      <c r="H25" s="169">
        <v>7.1222999999999995E-2</v>
      </c>
      <c r="I25" s="170"/>
      <c r="J25" s="167">
        <v>1.8041000000000001E-2</v>
      </c>
      <c r="K25" s="102"/>
      <c r="L25" s="169">
        <v>1.418E-2</v>
      </c>
      <c r="M25" s="102"/>
      <c r="N25" s="132"/>
      <c r="O25" s="170"/>
      <c r="P25" s="133"/>
    </row>
    <row r="26" spans="1:16">
      <c r="A26" s="164" t="s">
        <v>162</v>
      </c>
      <c r="B26" s="126">
        <v>39</v>
      </c>
      <c r="C26" s="165"/>
      <c r="D26" s="127">
        <v>23</v>
      </c>
      <c r="E26" s="166"/>
      <c r="F26" s="167">
        <v>1.3897E-2</v>
      </c>
      <c r="G26" s="168"/>
      <c r="H26" s="169">
        <v>9.6120000000000008E-3</v>
      </c>
      <c r="I26" s="170"/>
      <c r="J26" s="167">
        <v>7.803E-3</v>
      </c>
      <c r="K26" s="102"/>
      <c r="L26" s="169">
        <v>6.1330000000000004E-3</v>
      </c>
      <c r="M26" s="102"/>
      <c r="N26" s="132"/>
      <c r="O26" s="170"/>
      <c r="P26" s="133"/>
    </row>
    <row r="27" spans="1:16">
      <c r="A27" s="164" t="s">
        <v>163</v>
      </c>
      <c r="B27" s="126">
        <v>42</v>
      </c>
      <c r="C27" s="165"/>
      <c r="D27" s="127">
        <v>42</v>
      </c>
      <c r="E27" s="166"/>
      <c r="F27" s="167">
        <v>3.9412999999999997E-2</v>
      </c>
      <c r="G27" s="168"/>
      <c r="H27" s="169">
        <v>2.726E-2</v>
      </c>
      <c r="I27" s="170"/>
      <c r="J27" s="167">
        <v>6.6279000000000005E-2</v>
      </c>
      <c r="K27" s="102"/>
      <c r="L27" s="169">
        <v>5.2093E-2</v>
      </c>
      <c r="M27" s="102"/>
      <c r="N27" s="132">
        <v>6.7340999999999998E-2</v>
      </c>
      <c r="O27" s="170"/>
      <c r="P27" s="133">
        <v>5.8000999999999997E-2</v>
      </c>
    </row>
    <row r="28" spans="1:16">
      <c r="A28" s="164" t="s">
        <v>164</v>
      </c>
      <c r="B28" s="126">
        <v>43</v>
      </c>
      <c r="C28" s="165"/>
      <c r="D28" s="127">
        <v>43</v>
      </c>
      <c r="E28" s="166"/>
      <c r="F28" s="167">
        <v>9.8910999999999999E-2</v>
      </c>
      <c r="G28" s="168"/>
      <c r="H28" s="169">
        <v>6.8411E-2</v>
      </c>
      <c r="I28" s="170"/>
      <c r="J28" s="167">
        <v>6.3312999999999994E-2</v>
      </c>
      <c r="K28" s="102"/>
      <c r="L28" s="169">
        <v>4.9762000000000001E-2</v>
      </c>
      <c r="M28" s="102"/>
      <c r="N28" s="132">
        <v>6.4219999999999999E-2</v>
      </c>
      <c r="O28" s="170"/>
      <c r="P28" s="133">
        <v>5.5313000000000001E-2</v>
      </c>
    </row>
    <row r="29" spans="1:16">
      <c r="A29" s="164" t="s">
        <v>165</v>
      </c>
      <c r="B29" s="126">
        <v>44</v>
      </c>
      <c r="C29" s="165"/>
      <c r="D29" s="127">
        <v>73</v>
      </c>
      <c r="E29" s="166"/>
      <c r="F29" s="167">
        <v>3.0109999999999998E-3</v>
      </c>
      <c r="G29" s="168"/>
      <c r="H29" s="169">
        <v>2.0830000000000002E-3</v>
      </c>
      <c r="I29" s="170"/>
      <c r="J29" s="167">
        <v>4.901E-3</v>
      </c>
      <c r="K29" s="102"/>
      <c r="L29" s="169">
        <v>3.852E-3</v>
      </c>
      <c r="M29" s="102"/>
      <c r="N29" s="132"/>
      <c r="O29" s="170"/>
      <c r="P29" s="133"/>
    </row>
    <row r="30" spans="1:16">
      <c r="A30" s="164" t="s">
        <v>166</v>
      </c>
      <c r="B30" s="126">
        <v>45</v>
      </c>
      <c r="C30" s="165"/>
      <c r="D30" s="127">
        <v>34</v>
      </c>
      <c r="E30" s="166"/>
      <c r="F30" s="167">
        <v>0.56298199999999998</v>
      </c>
      <c r="G30" s="168"/>
      <c r="H30" s="169">
        <v>0.38938099999999998</v>
      </c>
      <c r="I30" s="170"/>
      <c r="J30" s="167">
        <v>0.23225100000000001</v>
      </c>
      <c r="K30" s="102"/>
      <c r="L30" s="169">
        <v>0.18254100000000001</v>
      </c>
      <c r="M30" s="102"/>
      <c r="N30" s="132">
        <v>0.23074800000000001</v>
      </c>
      <c r="O30" s="170"/>
      <c r="P30" s="133">
        <v>0.198744</v>
      </c>
    </row>
    <row r="31" spans="1:16">
      <c r="A31" s="164" t="s">
        <v>167</v>
      </c>
      <c r="B31" s="126">
        <v>46</v>
      </c>
      <c r="C31" s="165">
        <v>490</v>
      </c>
      <c r="D31" s="127">
        <v>490</v>
      </c>
      <c r="E31" s="166"/>
      <c r="F31" s="167"/>
      <c r="G31" s="168"/>
      <c r="H31" s="169"/>
      <c r="I31" s="170"/>
      <c r="J31" s="167"/>
      <c r="K31" s="102"/>
      <c r="L31" s="169"/>
      <c r="M31" s="102"/>
      <c r="N31" s="132"/>
      <c r="O31" s="170"/>
      <c r="P31" s="133"/>
    </row>
    <row r="32" spans="1:16">
      <c r="A32" s="164" t="s">
        <v>168</v>
      </c>
      <c r="B32" s="126">
        <v>47</v>
      </c>
      <c r="C32" s="165"/>
      <c r="D32" s="127">
        <v>47</v>
      </c>
      <c r="E32" s="166"/>
      <c r="F32" s="167">
        <v>2.5991E-2</v>
      </c>
      <c r="G32" s="168"/>
      <c r="H32" s="169">
        <v>1.7975999999999999E-2</v>
      </c>
      <c r="I32" s="170"/>
      <c r="J32" s="167">
        <v>2.0003E-2</v>
      </c>
      <c r="K32" s="102"/>
      <c r="L32" s="169">
        <v>1.5722E-2</v>
      </c>
      <c r="M32" s="102"/>
      <c r="N32" s="132"/>
      <c r="O32" s="170"/>
      <c r="P32" s="133"/>
    </row>
    <row r="33" spans="1:16">
      <c r="A33" s="164" t="s">
        <v>169</v>
      </c>
      <c r="B33" s="126">
        <v>48</v>
      </c>
      <c r="C33" s="165"/>
      <c r="D33" s="127">
        <v>48</v>
      </c>
      <c r="E33" s="166"/>
      <c r="F33" s="167">
        <v>0.394594</v>
      </c>
      <c r="G33" s="168"/>
      <c r="H33" s="169">
        <v>0.27291700000000002</v>
      </c>
      <c r="I33" s="170"/>
      <c r="J33" s="167">
        <v>0.40788999999999997</v>
      </c>
      <c r="K33" s="102"/>
      <c r="L33" s="169">
        <v>0.32058700000000001</v>
      </c>
      <c r="M33" s="102"/>
      <c r="N33" s="132">
        <v>0.40964200000000001</v>
      </c>
      <c r="O33" s="170"/>
      <c r="P33" s="133">
        <v>0.352827</v>
      </c>
    </row>
    <row r="34" spans="1:16">
      <c r="A34" s="164" t="s">
        <v>170</v>
      </c>
      <c r="B34" s="126">
        <v>49</v>
      </c>
      <c r="C34" s="165"/>
      <c r="D34" s="127">
        <v>49</v>
      </c>
      <c r="E34" s="166"/>
      <c r="F34" s="167">
        <v>6.4084000000000002E-2</v>
      </c>
      <c r="G34" s="168"/>
      <c r="H34" s="169">
        <v>4.4323000000000001E-2</v>
      </c>
      <c r="I34" s="170"/>
      <c r="J34" s="167">
        <v>5.3792E-2</v>
      </c>
      <c r="K34" s="102"/>
      <c r="L34" s="169">
        <v>4.2278999999999997E-2</v>
      </c>
      <c r="M34" s="102"/>
      <c r="N34" s="132">
        <v>5.8645999999999997E-2</v>
      </c>
      <c r="O34" s="170"/>
      <c r="P34" s="133">
        <v>5.0512000000000001E-2</v>
      </c>
    </row>
    <row r="35" spans="1:16">
      <c r="A35" s="164" t="s">
        <v>171</v>
      </c>
      <c r="B35" s="126">
        <v>51</v>
      </c>
      <c r="C35" s="165"/>
      <c r="D35" s="127">
        <v>51</v>
      </c>
      <c r="E35" s="166"/>
      <c r="F35" s="167">
        <v>6.2037000000000002E-2</v>
      </c>
      <c r="G35" s="168"/>
      <c r="H35" s="169">
        <v>4.2907000000000001E-2</v>
      </c>
      <c r="I35" s="170"/>
      <c r="J35" s="167">
        <v>4.7115999999999998E-2</v>
      </c>
      <c r="K35" s="102"/>
      <c r="L35" s="169">
        <v>3.7032000000000002E-2</v>
      </c>
      <c r="M35" s="102"/>
      <c r="N35" s="132">
        <v>6.2350999999999997E-2</v>
      </c>
      <c r="O35" s="170"/>
      <c r="P35" s="133">
        <v>5.3703000000000001E-2</v>
      </c>
    </row>
    <row r="36" spans="1:16">
      <c r="A36" s="164" t="s">
        <v>172</v>
      </c>
      <c r="B36" s="126">
        <v>52</v>
      </c>
      <c r="C36" s="165"/>
      <c r="D36" s="127">
        <v>34</v>
      </c>
      <c r="E36" s="166"/>
      <c r="F36" s="167">
        <v>0.56570299999999996</v>
      </c>
      <c r="G36" s="168"/>
      <c r="H36" s="169">
        <v>0.39126300000000003</v>
      </c>
      <c r="I36" s="170"/>
      <c r="J36" s="167">
        <v>0.35296899999999998</v>
      </c>
      <c r="K36" s="102"/>
      <c r="L36" s="169">
        <v>0.27742099999999997</v>
      </c>
      <c r="M36" s="102"/>
      <c r="N36" s="132">
        <v>0.40971400000000002</v>
      </c>
      <c r="O36" s="170"/>
      <c r="P36" s="133">
        <v>0.35288900000000001</v>
      </c>
    </row>
    <row r="37" spans="1:16">
      <c r="A37" s="164" t="s">
        <v>173</v>
      </c>
      <c r="B37" s="126">
        <v>53</v>
      </c>
      <c r="C37" s="165"/>
      <c r="D37" s="127">
        <v>53</v>
      </c>
      <c r="E37" s="166"/>
      <c r="F37" s="167">
        <v>0.34781499999999999</v>
      </c>
      <c r="G37" s="168"/>
      <c r="H37" s="169">
        <v>0.240563</v>
      </c>
      <c r="I37" s="170"/>
      <c r="J37" s="167">
        <v>0.17583599999999999</v>
      </c>
      <c r="K37" s="102"/>
      <c r="L37" s="169">
        <v>0.13820099999999999</v>
      </c>
      <c r="M37" s="102"/>
      <c r="N37" s="132">
        <v>0.16884199999999999</v>
      </c>
      <c r="O37" s="170"/>
      <c r="P37" s="133">
        <v>0.145425</v>
      </c>
    </row>
    <row r="38" spans="1:16">
      <c r="A38" s="164" t="s">
        <v>174</v>
      </c>
      <c r="B38" s="126">
        <v>55</v>
      </c>
      <c r="C38" s="165"/>
      <c r="D38" s="127">
        <v>55</v>
      </c>
      <c r="E38" s="166"/>
      <c r="F38" s="167">
        <v>6.8940000000000001E-2</v>
      </c>
      <c r="G38" s="168"/>
      <c r="H38" s="169">
        <v>4.7682000000000002E-2</v>
      </c>
      <c r="I38" s="170"/>
      <c r="J38" s="167">
        <v>2.3366999999999999E-2</v>
      </c>
      <c r="K38" s="102"/>
      <c r="L38" s="169">
        <v>1.8366E-2</v>
      </c>
      <c r="M38" s="102"/>
      <c r="N38" s="132"/>
      <c r="O38" s="170"/>
      <c r="P38" s="133"/>
    </row>
    <row r="39" spans="1:16">
      <c r="A39" s="164" t="s">
        <v>175</v>
      </c>
      <c r="B39" s="126">
        <v>56</v>
      </c>
      <c r="C39" s="165"/>
      <c r="D39" s="127">
        <v>38</v>
      </c>
      <c r="E39" s="166"/>
      <c r="F39" s="167">
        <v>4.5224E-2</v>
      </c>
      <c r="G39" s="168"/>
      <c r="H39" s="169">
        <v>3.1279000000000001E-2</v>
      </c>
      <c r="I39" s="170"/>
      <c r="J39" s="167">
        <v>1.2782999999999999E-2</v>
      </c>
      <c r="K39" s="102"/>
      <c r="L39" s="169">
        <v>1.0047E-2</v>
      </c>
      <c r="M39" s="102"/>
      <c r="N39" s="132"/>
      <c r="O39" s="170"/>
      <c r="P39" s="133"/>
    </row>
    <row r="40" spans="1:16">
      <c r="A40" s="164" t="s">
        <v>176</v>
      </c>
      <c r="B40" s="126">
        <v>61</v>
      </c>
      <c r="C40" s="165"/>
      <c r="D40" s="127">
        <v>61</v>
      </c>
      <c r="E40" s="166"/>
      <c r="F40" s="167">
        <v>3.1260999999999997E-2</v>
      </c>
      <c r="G40" s="168"/>
      <c r="H40" s="169">
        <v>2.1621000000000001E-2</v>
      </c>
      <c r="I40" s="170"/>
      <c r="J40" s="167">
        <v>3.7729999999999999E-3</v>
      </c>
      <c r="K40" s="102"/>
      <c r="L40" s="169">
        <v>2.9650000000000002E-3</v>
      </c>
      <c r="M40" s="102"/>
      <c r="N40" s="132"/>
      <c r="O40" s="170"/>
      <c r="P40" s="133"/>
    </row>
    <row r="41" spans="1:16">
      <c r="A41" s="164" t="s">
        <v>177</v>
      </c>
      <c r="B41" s="126">
        <v>62</v>
      </c>
      <c r="C41" s="165"/>
      <c r="D41" s="127">
        <v>34</v>
      </c>
      <c r="E41" s="166"/>
      <c r="F41" s="167">
        <v>0.80786800000000003</v>
      </c>
      <c r="G41" s="168"/>
      <c r="H41" s="169">
        <v>0.55875399999999997</v>
      </c>
      <c r="I41" s="170"/>
      <c r="J41" s="167">
        <v>0.43101699999999998</v>
      </c>
      <c r="K41" s="102"/>
      <c r="L41" s="169">
        <v>0.33876400000000001</v>
      </c>
      <c r="M41" s="102"/>
      <c r="N41" s="132">
        <v>0.432176</v>
      </c>
      <c r="O41" s="170"/>
      <c r="P41" s="133">
        <v>0.37223499999999998</v>
      </c>
    </row>
    <row r="42" spans="1:16">
      <c r="A42" s="164" t="s">
        <v>178</v>
      </c>
      <c r="B42" s="126">
        <v>64</v>
      </c>
      <c r="C42" s="165"/>
      <c r="D42" s="127">
        <v>64</v>
      </c>
      <c r="E42" s="166"/>
      <c r="F42" s="167">
        <v>0.26786500000000002</v>
      </c>
      <c r="G42" s="168"/>
      <c r="H42" s="169">
        <v>0.18526599999999999</v>
      </c>
      <c r="I42" s="170"/>
      <c r="J42" s="167">
        <v>0.26300299999999999</v>
      </c>
      <c r="K42" s="102"/>
      <c r="L42" s="169">
        <v>0.20671100000000001</v>
      </c>
      <c r="M42" s="102"/>
      <c r="N42" s="132">
        <v>0.26551799999999998</v>
      </c>
      <c r="O42" s="170"/>
      <c r="P42" s="133">
        <v>0.22869200000000001</v>
      </c>
    </row>
    <row r="43" spans="1:16">
      <c r="A43" s="164" t="s">
        <v>179</v>
      </c>
      <c r="B43" s="126">
        <v>65</v>
      </c>
      <c r="C43" s="165"/>
      <c r="D43" s="127">
        <v>65</v>
      </c>
      <c r="E43" s="166"/>
      <c r="F43" s="167">
        <v>0.68109600000000003</v>
      </c>
      <c r="G43" s="168"/>
      <c r="H43" s="169">
        <v>0.47107300000000002</v>
      </c>
      <c r="I43" s="170"/>
      <c r="J43" s="167">
        <v>0.59887500000000005</v>
      </c>
      <c r="K43" s="102"/>
      <c r="L43" s="169">
        <v>0.47069499999999997</v>
      </c>
      <c r="M43" s="102"/>
      <c r="N43" s="132">
        <v>0.59871300000000005</v>
      </c>
      <c r="O43" s="170"/>
      <c r="P43" s="133">
        <v>0.51567499999999999</v>
      </c>
    </row>
    <row r="44" spans="1:16">
      <c r="A44" s="164" t="s">
        <v>180</v>
      </c>
      <c r="B44" s="126">
        <v>66</v>
      </c>
      <c r="C44" s="165"/>
      <c r="D44" s="127">
        <v>66</v>
      </c>
      <c r="E44" s="166"/>
      <c r="F44" s="167">
        <v>6.2724000000000002E-2</v>
      </c>
      <c r="G44" s="168"/>
      <c r="H44" s="169">
        <v>4.3381999999999997E-2</v>
      </c>
      <c r="I44" s="170"/>
      <c r="J44" s="167">
        <v>3.2426000000000003E-2</v>
      </c>
      <c r="K44" s="102"/>
      <c r="L44" s="169">
        <v>2.5486000000000002E-2</v>
      </c>
      <c r="M44" s="102"/>
      <c r="N44" s="132">
        <v>5.2198000000000001E-2</v>
      </c>
      <c r="O44" s="170"/>
      <c r="P44" s="133">
        <v>4.4957999999999998E-2</v>
      </c>
    </row>
    <row r="45" spans="1:16">
      <c r="A45" s="164" t="s">
        <v>181</v>
      </c>
      <c r="B45" s="126">
        <v>67</v>
      </c>
      <c r="C45" s="165"/>
      <c r="D45" s="127">
        <v>69</v>
      </c>
      <c r="E45" s="166"/>
      <c r="F45" s="167">
        <v>7.476E-3</v>
      </c>
      <c r="G45" s="168"/>
      <c r="H45" s="169">
        <v>5.1710000000000002E-3</v>
      </c>
      <c r="I45" s="170"/>
      <c r="J45" s="167">
        <v>2.7399999999999998E-3</v>
      </c>
      <c r="K45" s="102"/>
      <c r="L45" s="169">
        <v>2.1540000000000001E-3</v>
      </c>
      <c r="M45" s="102"/>
      <c r="N45" s="132"/>
      <c r="O45" s="170"/>
      <c r="P45" s="133"/>
    </row>
    <row r="46" spans="1:16">
      <c r="A46" s="164" t="s">
        <v>182</v>
      </c>
      <c r="B46" s="126">
        <v>69</v>
      </c>
      <c r="C46" s="165"/>
      <c r="D46" s="127">
        <v>69</v>
      </c>
      <c r="E46" s="166"/>
      <c r="F46" s="167">
        <v>1.4024999999999999E-2</v>
      </c>
      <c r="G46" s="168"/>
      <c r="H46" s="169">
        <v>9.7000000000000003E-3</v>
      </c>
      <c r="I46" s="170"/>
      <c r="J46" s="167">
        <v>2.0313999999999999E-2</v>
      </c>
      <c r="K46" s="102"/>
      <c r="L46" s="169">
        <v>1.5966000000000001E-2</v>
      </c>
      <c r="M46" s="102"/>
      <c r="N46" s="132">
        <v>6.6090000000000003E-3</v>
      </c>
      <c r="O46" s="170"/>
      <c r="P46" s="133">
        <v>5.692E-3</v>
      </c>
    </row>
    <row r="47" spans="1:16">
      <c r="A47" s="164" t="s">
        <v>183</v>
      </c>
      <c r="B47" s="126">
        <v>71</v>
      </c>
      <c r="C47" s="165"/>
      <c r="D47" s="127">
        <v>22</v>
      </c>
      <c r="E47" s="166"/>
      <c r="F47" s="167">
        <v>6.8479999999999999E-3</v>
      </c>
      <c r="G47" s="168"/>
      <c r="H47" s="169">
        <v>4.7359999999999998E-3</v>
      </c>
      <c r="I47" s="170"/>
      <c r="J47" s="167">
        <v>6.8960000000000002E-3</v>
      </c>
      <c r="K47" s="102"/>
      <c r="L47" s="169">
        <v>5.4200000000000003E-3</v>
      </c>
      <c r="M47" s="102"/>
      <c r="N47" s="132"/>
      <c r="O47" s="170"/>
      <c r="P47" s="133"/>
    </row>
    <row r="48" spans="1:16">
      <c r="A48" s="164" t="s">
        <v>184</v>
      </c>
      <c r="B48" s="126">
        <v>72</v>
      </c>
      <c r="C48" s="165"/>
      <c r="D48" s="127">
        <v>72</v>
      </c>
      <c r="E48" s="166"/>
      <c r="F48" s="167">
        <v>1.7677229999999999</v>
      </c>
      <c r="G48" s="168"/>
      <c r="H48" s="169">
        <v>1.222628</v>
      </c>
      <c r="I48" s="170"/>
      <c r="J48" s="167">
        <v>2.0196710000000002</v>
      </c>
      <c r="K48" s="102"/>
      <c r="L48" s="169">
        <v>1.587391</v>
      </c>
      <c r="M48" s="102"/>
      <c r="N48" s="132">
        <v>2.033372</v>
      </c>
      <c r="O48" s="170"/>
      <c r="P48" s="133">
        <v>1.7513540000000001</v>
      </c>
    </row>
    <row r="49" spans="1:16">
      <c r="A49" s="164" t="s">
        <v>185</v>
      </c>
      <c r="B49" s="126">
        <v>73</v>
      </c>
      <c r="C49" s="165"/>
      <c r="D49" s="127">
        <v>73</v>
      </c>
      <c r="E49" s="166"/>
      <c r="F49" s="167">
        <v>1.9356999999999999E-2</v>
      </c>
      <c r="G49" s="168"/>
      <c r="H49" s="169">
        <v>1.3388000000000001E-2</v>
      </c>
      <c r="I49" s="170"/>
      <c r="J49" s="167">
        <v>1.6787E-2</v>
      </c>
      <c r="K49" s="102"/>
      <c r="L49" s="169">
        <v>1.3194000000000001E-2</v>
      </c>
      <c r="M49" s="102"/>
      <c r="N49" s="132">
        <v>1.4489E-2</v>
      </c>
      <c r="O49" s="170"/>
      <c r="P49" s="133">
        <v>1.2479000000000001E-2</v>
      </c>
    </row>
    <row r="50" spans="1:16">
      <c r="A50" s="164" t="s">
        <v>186</v>
      </c>
      <c r="B50" s="126">
        <v>74</v>
      </c>
      <c r="C50" s="165"/>
      <c r="D50" s="127">
        <v>74</v>
      </c>
      <c r="E50" s="166"/>
      <c r="F50" s="167">
        <v>6.7089999999999997E-2</v>
      </c>
      <c r="G50" s="168"/>
      <c r="H50" s="169">
        <v>4.6401999999999999E-2</v>
      </c>
      <c r="I50" s="170"/>
      <c r="J50" s="167">
        <v>3.3820999999999997E-2</v>
      </c>
      <c r="K50" s="102"/>
      <c r="L50" s="169">
        <v>2.6582000000000001E-2</v>
      </c>
      <c r="M50" s="102"/>
      <c r="N50" s="132">
        <v>2.3644999999999999E-2</v>
      </c>
      <c r="O50" s="170"/>
      <c r="P50" s="133">
        <v>2.0365999999999999E-2</v>
      </c>
    </row>
    <row r="51" spans="1:16">
      <c r="A51" s="164" t="s">
        <v>187</v>
      </c>
      <c r="B51" s="126">
        <v>76</v>
      </c>
      <c r="C51" s="165"/>
      <c r="D51" s="127">
        <v>34</v>
      </c>
      <c r="E51" s="166"/>
      <c r="F51" s="167">
        <v>0.32066099999999997</v>
      </c>
      <c r="G51" s="168"/>
      <c r="H51" s="169">
        <v>0.22178200000000001</v>
      </c>
      <c r="I51" s="170"/>
      <c r="J51" s="167">
        <v>0.25608300000000001</v>
      </c>
      <c r="K51" s="102"/>
      <c r="L51" s="169">
        <v>0.20127200000000001</v>
      </c>
      <c r="M51" s="102"/>
      <c r="N51" s="132">
        <v>0.258079</v>
      </c>
      <c r="O51" s="170"/>
      <c r="P51" s="133">
        <v>0.22228500000000001</v>
      </c>
    </row>
    <row r="52" spans="1:16">
      <c r="A52" s="164" t="s">
        <v>188</v>
      </c>
      <c r="B52" s="126">
        <v>78</v>
      </c>
      <c r="C52" s="165">
        <v>490</v>
      </c>
      <c r="D52" s="127">
        <v>490</v>
      </c>
      <c r="E52" s="166"/>
      <c r="F52" s="167"/>
      <c r="G52" s="168"/>
      <c r="H52" s="169"/>
      <c r="I52" s="170"/>
      <c r="J52" s="167"/>
      <c r="K52" s="102"/>
      <c r="L52" s="169"/>
      <c r="M52" s="102"/>
      <c r="N52" s="132"/>
      <c r="O52" s="170"/>
      <c r="P52" s="133"/>
    </row>
    <row r="53" spans="1:16">
      <c r="A53" s="164" t="s">
        <v>189</v>
      </c>
      <c r="B53" s="126">
        <v>81</v>
      </c>
      <c r="C53" s="165"/>
      <c r="D53" s="127">
        <v>38</v>
      </c>
      <c r="E53" s="166"/>
      <c r="F53" s="167">
        <v>5.8124000000000002E-2</v>
      </c>
      <c r="G53" s="168"/>
      <c r="H53" s="169">
        <v>4.0201000000000001E-2</v>
      </c>
      <c r="I53" s="170"/>
      <c r="J53" s="167">
        <v>9.9439999999999997E-3</v>
      </c>
      <c r="K53" s="102"/>
      <c r="L53" s="169">
        <v>7.816E-3</v>
      </c>
      <c r="M53" s="102"/>
      <c r="N53" s="132"/>
      <c r="O53" s="170"/>
      <c r="P53" s="133"/>
    </row>
    <row r="54" spans="1:16">
      <c r="A54" s="164" t="s">
        <v>190</v>
      </c>
      <c r="B54" s="126">
        <v>82</v>
      </c>
      <c r="C54" s="165"/>
      <c r="D54" s="127">
        <v>36</v>
      </c>
      <c r="E54" s="166"/>
      <c r="F54" s="167">
        <v>0.53825699999999999</v>
      </c>
      <c r="G54" s="168"/>
      <c r="H54" s="169">
        <v>0.37228</v>
      </c>
      <c r="I54" s="170"/>
      <c r="J54" s="167">
        <v>0.57514399999999999</v>
      </c>
      <c r="K54" s="102"/>
      <c r="L54" s="169">
        <v>0.45204299999999997</v>
      </c>
      <c r="M54" s="102"/>
      <c r="N54" s="132">
        <v>0.59386499999999998</v>
      </c>
      <c r="O54" s="170"/>
      <c r="P54" s="133">
        <v>0.51149900000000004</v>
      </c>
    </row>
    <row r="55" spans="1:16">
      <c r="A55" s="164" t="s">
        <v>191</v>
      </c>
      <c r="B55" s="126">
        <v>86</v>
      </c>
      <c r="C55" s="165"/>
      <c r="D55" s="127">
        <v>86</v>
      </c>
      <c r="E55" s="166"/>
      <c r="F55" s="167">
        <v>0.73303700000000005</v>
      </c>
      <c r="G55" s="168"/>
      <c r="H55" s="169">
        <v>0.50699799999999995</v>
      </c>
      <c r="I55" s="170"/>
      <c r="J55" s="167">
        <v>0.81882299999999997</v>
      </c>
      <c r="K55" s="102"/>
      <c r="L55" s="169">
        <v>0.64356599999999997</v>
      </c>
      <c r="M55" s="102"/>
      <c r="N55" s="132">
        <v>0.82319299999999995</v>
      </c>
      <c r="O55" s="170"/>
      <c r="P55" s="133">
        <v>0.70902100000000001</v>
      </c>
    </row>
    <row r="56" spans="1:16">
      <c r="A56" s="164" t="s">
        <v>192</v>
      </c>
      <c r="B56" s="126">
        <v>88</v>
      </c>
      <c r="C56" s="165"/>
      <c r="D56" s="127">
        <v>88</v>
      </c>
      <c r="E56" s="166"/>
      <c r="F56" s="167">
        <v>1.4209000000000001</v>
      </c>
      <c r="G56" s="168"/>
      <c r="H56" s="169">
        <v>0.98275100000000004</v>
      </c>
      <c r="I56" s="170"/>
      <c r="J56" s="167">
        <v>0.84109599999999995</v>
      </c>
      <c r="K56" s="102"/>
      <c r="L56" s="169">
        <v>0.66107199999999999</v>
      </c>
      <c r="M56" s="102"/>
      <c r="N56" s="132">
        <v>0.68657800000000002</v>
      </c>
      <c r="O56" s="170"/>
      <c r="P56" s="133">
        <v>0.59135300000000002</v>
      </c>
    </row>
    <row r="57" spans="1:16">
      <c r="A57" s="164" t="s">
        <v>193</v>
      </c>
      <c r="B57" s="126">
        <v>89</v>
      </c>
      <c r="C57" s="165"/>
      <c r="D57" s="127">
        <v>22</v>
      </c>
      <c r="E57" s="166"/>
      <c r="F57" s="167">
        <v>4.0804E-2</v>
      </c>
      <c r="G57" s="168"/>
      <c r="H57" s="169">
        <v>2.8222000000000001E-2</v>
      </c>
      <c r="I57" s="170"/>
      <c r="J57" s="167">
        <v>2.2386E-2</v>
      </c>
      <c r="K57" s="102"/>
      <c r="L57" s="169">
        <v>1.7595E-2</v>
      </c>
      <c r="M57" s="102"/>
      <c r="N57" s="132"/>
      <c r="O57" s="170"/>
      <c r="P57" s="133"/>
    </row>
    <row r="58" spans="1:16">
      <c r="A58" s="164" t="s">
        <v>194</v>
      </c>
      <c r="B58" s="126">
        <v>92</v>
      </c>
      <c r="C58" s="165"/>
      <c r="D58" s="127">
        <v>34</v>
      </c>
      <c r="E58" s="166"/>
      <c r="F58" s="167">
        <v>0.13650399999999999</v>
      </c>
      <c r="G58" s="168"/>
      <c r="H58" s="169">
        <v>9.4411999999999996E-2</v>
      </c>
      <c r="I58" s="170"/>
      <c r="J58" s="167">
        <v>6.9877999999999996E-2</v>
      </c>
      <c r="K58" s="102"/>
      <c r="L58" s="169">
        <v>5.4921999999999999E-2</v>
      </c>
      <c r="M58" s="102"/>
      <c r="N58" s="132">
        <v>7.0722999999999994E-2</v>
      </c>
      <c r="O58" s="170"/>
      <c r="P58" s="133">
        <v>6.0914000000000003E-2</v>
      </c>
    </row>
    <row r="59" spans="1:16">
      <c r="A59" s="164" t="s">
        <v>195</v>
      </c>
      <c r="B59" s="126">
        <v>93</v>
      </c>
      <c r="C59" s="165"/>
      <c r="D59" s="127">
        <v>48</v>
      </c>
      <c r="E59" s="166"/>
      <c r="F59" s="167">
        <v>0.48517700000000002</v>
      </c>
      <c r="G59" s="168"/>
      <c r="H59" s="169">
        <v>0.33556799999999998</v>
      </c>
      <c r="I59" s="170"/>
      <c r="J59" s="167">
        <v>0.53568199999999999</v>
      </c>
      <c r="K59" s="102"/>
      <c r="L59" s="169">
        <v>0.42102699999999998</v>
      </c>
      <c r="M59" s="102"/>
      <c r="N59" s="132">
        <v>0.538914</v>
      </c>
      <c r="O59" s="170"/>
      <c r="P59" s="133">
        <v>0.464169</v>
      </c>
    </row>
    <row r="60" spans="1:16">
      <c r="A60" s="164" t="s">
        <v>196</v>
      </c>
      <c r="B60" s="126">
        <v>94</v>
      </c>
      <c r="C60" s="165"/>
      <c r="D60" s="127">
        <v>94</v>
      </c>
      <c r="E60" s="166"/>
      <c r="F60" s="167">
        <v>2.828E-2</v>
      </c>
      <c r="G60" s="168"/>
      <c r="H60" s="169">
        <v>1.9560000000000001E-2</v>
      </c>
      <c r="I60" s="170"/>
      <c r="J60" s="167">
        <v>2.4132000000000001E-2</v>
      </c>
      <c r="K60" s="102"/>
      <c r="L60" s="169">
        <v>1.8967000000000001E-2</v>
      </c>
      <c r="M60" s="102"/>
      <c r="N60" s="132"/>
      <c r="O60" s="170"/>
      <c r="P60" s="133"/>
    </row>
    <row r="61" spans="1:16">
      <c r="A61" s="164" t="s">
        <v>197</v>
      </c>
      <c r="B61" s="126">
        <v>96</v>
      </c>
      <c r="C61" s="165"/>
      <c r="D61" s="127">
        <v>96</v>
      </c>
      <c r="E61" s="166"/>
      <c r="F61" s="167">
        <v>0.19975899999999999</v>
      </c>
      <c r="G61" s="168"/>
      <c r="H61" s="169">
        <v>0.13816100000000001</v>
      </c>
      <c r="I61" s="170"/>
      <c r="J61" s="167">
        <v>0.133607</v>
      </c>
      <c r="K61" s="102"/>
      <c r="L61" s="169">
        <v>0.10501000000000001</v>
      </c>
      <c r="M61" s="102"/>
      <c r="N61" s="132">
        <v>0.132578</v>
      </c>
      <c r="O61" s="170"/>
      <c r="P61" s="133">
        <v>0.11419</v>
      </c>
    </row>
    <row r="62" spans="1:16">
      <c r="A62" s="164" t="s">
        <v>198</v>
      </c>
      <c r="B62" s="126">
        <v>97</v>
      </c>
      <c r="C62" s="165"/>
      <c r="D62" s="127">
        <v>69</v>
      </c>
      <c r="E62" s="166"/>
      <c r="F62" s="167">
        <v>6.1860999999999999E-2</v>
      </c>
      <c r="G62" s="168"/>
      <c r="H62" s="169">
        <v>4.2785999999999998E-2</v>
      </c>
      <c r="I62" s="170"/>
      <c r="J62" s="167">
        <v>9.6399999999999993E-3</v>
      </c>
      <c r="K62" s="102"/>
      <c r="L62" s="169">
        <v>7.5770000000000004E-3</v>
      </c>
      <c r="M62" s="102"/>
      <c r="N62" s="132">
        <v>1.2827E-2</v>
      </c>
      <c r="O62" s="170"/>
      <c r="P62" s="133">
        <v>1.1048000000000001E-2</v>
      </c>
    </row>
    <row r="63" spans="1:16">
      <c r="A63" s="164" t="s">
        <v>612</v>
      </c>
      <c r="B63" s="126">
        <v>101</v>
      </c>
      <c r="C63" s="165"/>
      <c r="D63" s="127">
        <v>101</v>
      </c>
      <c r="E63" s="166"/>
      <c r="F63" s="167">
        <v>1.1011999999999999E-2</v>
      </c>
      <c r="G63" s="168"/>
      <c r="H63" s="169">
        <v>7.6160000000000004E-3</v>
      </c>
      <c r="I63" s="170"/>
      <c r="J63" s="167">
        <v>2.3259999999999999E-3</v>
      </c>
      <c r="K63" s="102"/>
      <c r="L63" s="169">
        <v>1.828E-3</v>
      </c>
      <c r="M63" s="102"/>
      <c r="N63" s="132"/>
      <c r="O63" s="170"/>
      <c r="P63" s="133"/>
    </row>
    <row r="64" spans="1:16">
      <c r="A64" s="164" t="s">
        <v>613</v>
      </c>
      <c r="B64" s="126">
        <v>103</v>
      </c>
      <c r="C64" s="165"/>
      <c r="D64" s="127">
        <v>101</v>
      </c>
      <c r="E64" s="166"/>
      <c r="F64" s="167">
        <v>3.1756E-2</v>
      </c>
      <c r="G64" s="168"/>
      <c r="H64" s="169">
        <v>2.1964000000000001E-2</v>
      </c>
      <c r="I64" s="170"/>
      <c r="J64" s="167">
        <v>8.9269999999999992E-3</v>
      </c>
      <c r="K64" s="102"/>
      <c r="L64" s="169">
        <v>7.0159999999999997E-3</v>
      </c>
      <c r="M64" s="102"/>
      <c r="N64" s="132"/>
      <c r="O64" s="170"/>
      <c r="P64" s="133"/>
    </row>
    <row r="65" spans="1:16">
      <c r="A65" s="164" t="s">
        <v>199</v>
      </c>
      <c r="B65" s="126">
        <v>105</v>
      </c>
      <c r="C65" s="165"/>
      <c r="D65" s="127">
        <v>105</v>
      </c>
      <c r="E65" s="166"/>
      <c r="F65" s="167">
        <v>2.3751999999999999E-2</v>
      </c>
      <c r="G65" s="168"/>
      <c r="H65" s="169">
        <v>1.6428000000000002E-2</v>
      </c>
      <c r="I65" s="170"/>
      <c r="J65" s="167">
        <v>1.3287999999999999E-2</v>
      </c>
      <c r="K65" s="102"/>
      <c r="L65" s="169">
        <v>1.0444E-2</v>
      </c>
      <c r="M65" s="102"/>
      <c r="N65" s="132"/>
      <c r="O65" s="170"/>
      <c r="P65" s="133"/>
    </row>
    <row r="66" spans="1:16">
      <c r="A66" s="164" t="s">
        <v>200</v>
      </c>
      <c r="B66" s="126">
        <v>106</v>
      </c>
      <c r="C66" s="165"/>
      <c r="D66" s="127">
        <v>827</v>
      </c>
      <c r="E66" s="166"/>
      <c r="F66" s="167">
        <v>0.15423200000000001</v>
      </c>
      <c r="G66" s="168"/>
      <c r="H66" s="169">
        <v>0.106673</v>
      </c>
      <c r="I66" s="170"/>
      <c r="J66" s="167">
        <v>5.7963000000000001E-2</v>
      </c>
      <c r="K66" s="102"/>
      <c r="L66" s="169">
        <v>4.5557E-2</v>
      </c>
      <c r="M66" s="102"/>
      <c r="N66" s="132"/>
      <c r="O66" s="170"/>
      <c r="P66" s="133"/>
    </row>
    <row r="67" spans="1:16">
      <c r="A67" s="164" t="s">
        <v>599</v>
      </c>
      <c r="B67" s="126">
        <v>112</v>
      </c>
      <c r="C67" s="165"/>
      <c r="D67" s="127">
        <v>112</v>
      </c>
      <c r="E67" s="166"/>
      <c r="F67" s="167">
        <v>1.6407999999999999E-2</v>
      </c>
      <c r="G67" s="168"/>
      <c r="H67" s="169">
        <v>1.1348E-2</v>
      </c>
      <c r="I67" s="170"/>
      <c r="J67" s="167">
        <v>7.4720000000000003E-3</v>
      </c>
      <c r="K67" s="102"/>
      <c r="L67" s="169">
        <v>5.8729999999999997E-3</v>
      </c>
      <c r="M67" s="102"/>
      <c r="N67" s="132"/>
      <c r="O67" s="170"/>
      <c r="P67" s="133"/>
    </row>
    <row r="68" spans="1:16">
      <c r="A68" s="164" t="s">
        <v>201</v>
      </c>
      <c r="B68" s="126">
        <v>119</v>
      </c>
      <c r="C68" s="165"/>
      <c r="D68" s="127">
        <v>119</v>
      </c>
      <c r="E68" s="166"/>
      <c r="F68" s="167">
        <v>1.0484E-2</v>
      </c>
      <c r="G68" s="168"/>
      <c r="H68" s="169">
        <v>7.2509999999999996E-3</v>
      </c>
      <c r="I68" s="170"/>
      <c r="J68" s="167">
        <v>2.7650000000000001E-3</v>
      </c>
      <c r="K68" s="102"/>
      <c r="L68" s="169">
        <v>2.173E-3</v>
      </c>
      <c r="M68" s="102"/>
      <c r="N68" s="132"/>
      <c r="O68" s="170"/>
      <c r="P68" s="133"/>
    </row>
    <row r="69" spans="1:16">
      <c r="A69" s="164" t="s">
        <v>202</v>
      </c>
      <c r="B69" s="126">
        <v>122</v>
      </c>
      <c r="C69" s="165"/>
      <c r="D69" s="127">
        <v>122</v>
      </c>
      <c r="E69" s="166"/>
      <c r="F69" s="167">
        <v>2.9701000000000002E-2</v>
      </c>
      <c r="G69" s="168"/>
      <c r="H69" s="169">
        <v>2.0542000000000001E-2</v>
      </c>
      <c r="I69" s="170"/>
      <c r="J69" s="167">
        <v>9.953E-3</v>
      </c>
      <c r="K69" s="102"/>
      <c r="L69" s="169">
        <v>7.8230000000000001E-3</v>
      </c>
      <c r="M69" s="102"/>
      <c r="N69" s="132"/>
      <c r="O69" s="170"/>
      <c r="P69" s="133"/>
    </row>
    <row r="70" spans="1:16">
      <c r="A70" s="164" t="s">
        <v>360</v>
      </c>
      <c r="B70" s="126">
        <v>125</v>
      </c>
      <c r="C70" s="165"/>
      <c r="D70" s="127">
        <v>42</v>
      </c>
      <c r="E70" s="166"/>
      <c r="F70" s="167">
        <v>9.9799999999999997E-4</v>
      </c>
      <c r="G70" s="168"/>
      <c r="H70" s="169">
        <v>6.8999999999999997E-4</v>
      </c>
      <c r="I70" s="170"/>
      <c r="J70" s="167">
        <v>9.19E-4</v>
      </c>
      <c r="K70" s="102"/>
      <c r="L70" s="169">
        <v>7.2199999999999999E-4</v>
      </c>
      <c r="M70" s="102"/>
      <c r="N70" s="132"/>
      <c r="O70" s="170"/>
      <c r="P70" s="133"/>
    </row>
    <row r="71" spans="1:16">
      <c r="A71" s="164" t="s">
        <v>570</v>
      </c>
      <c r="B71" s="126">
        <v>127</v>
      </c>
      <c r="C71" s="165"/>
      <c r="D71" s="127">
        <v>151</v>
      </c>
      <c r="E71" s="166"/>
      <c r="F71" s="167">
        <v>0.23238300000000001</v>
      </c>
      <c r="G71" s="168"/>
      <c r="H71" s="169">
        <v>0.16072500000000001</v>
      </c>
      <c r="I71" s="170"/>
      <c r="J71" s="167">
        <v>8.0659999999999996E-2</v>
      </c>
      <c r="K71" s="102"/>
      <c r="L71" s="169">
        <v>6.3395999999999994E-2</v>
      </c>
      <c r="M71" s="102"/>
      <c r="N71" s="132"/>
      <c r="O71" s="170"/>
      <c r="P71" s="133"/>
    </row>
    <row r="72" spans="1:16">
      <c r="A72" s="164" t="s">
        <v>203</v>
      </c>
      <c r="B72" s="126">
        <v>128</v>
      </c>
      <c r="C72" s="165"/>
      <c r="D72" s="127">
        <v>38</v>
      </c>
      <c r="E72" s="166"/>
      <c r="F72" s="167">
        <v>1.1726E-2</v>
      </c>
      <c r="G72" s="168"/>
      <c r="H72" s="169">
        <v>8.1099999999999992E-3</v>
      </c>
      <c r="I72" s="170"/>
      <c r="J72" s="167">
        <v>3.5379999999999999E-3</v>
      </c>
      <c r="K72" s="102"/>
      <c r="L72" s="169">
        <v>2.7810000000000001E-3</v>
      </c>
      <c r="M72" s="102"/>
      <c r="N72" s="132"/>
      <c r="O72" s="170"/>
      <c r="P72" s="133"/>
    </row>
    <row r="73" spans="1:16">
      <c r="A73" s="164" t="s">
        <v>204</v>
      </c>
      <c r="B73" s="126">
        <v>131</v>
      </c>
      <c r="C73" s="165"/>
      <c r="D73" s="127">
        <v>42</v>
      </c>
      <c r="E73" s="166"/>
      <c r="F73" s="167">
        <v>3.6782000000000002E-2</v>
      </c>
      <c r="G73" s="168"/>
      <c r="H73" s="169">
        <v>2.5440000000000001E-2</v>
      </c>
      <c r="I73" s="170"/>
      <c r="J73" s="167">
        <v>2.9484E-2</v>
      </c>
      <c r="K73" s="102"/>
      <c r="L73" s="169">
        <v>2.3172999999999999E-2</v>
      </c>
      <c r="M73" s="102"/>
      <c r="N73" s="132"/>
      <c r="O73" s="170"/>
      <c r="P73" s="133"/>
    </row>
    <row r="74" spans="1:16">
      <c r="A74" s="164" t="s">
        <v>650</v>
      </c>
      <c r="B74" s="126">
        <v>132</v>
      </c>
      <c r="C74" s="165"/>
      <c r="D74" s="127">
        <v>132</v>
      </c>
      <c r="E74" s="166"/>
      <c r="F74" s="167">
        <v>5.8900000000000003E-3</v>
      </c>
      <c r="G74" s="168"/>
      <c r="H74" s="169">
        <v>4.0740000000000004E-3</v>
      </c>
      <c r="I74" s="170"/>
      <c r="J74" s="167">
        <v>2.8340000000000001E-3</v>
      </c>
      <c r="K74" s="102"/>
      <c r="L74" s="169">
        <v>2.2269999999999998E-3</v>
      </c>
      <c r="M74" s="102"/>
      <c r="N74" s="132"/>
      <c r="O74" s="170"/>
      <c r="P74" s="133"/>
    </row>
    <row r="75" spans="1:16">
      <c r="A75" s="164" t="s">
        <v>205</v>
      </c>
      <c r="B75" s="126">
        <v>137</v>
      </c>
      <c r="C75" s="165"/>
      <c r="D75" s="127">
        <v>137</v>
      </c>
      <c r="E75" s="166"/>
      <c r="F75" s="167">
        <v>0.56159499999999996</v>
      </c>
      <c r="G75" s="168"/>
      <c r="H75" s="169">
        <v>0.38842199999999999</v>
      </c>
      <c r="I75" s="170"/>
      <c r="J75" s="167">
        <v>0.344773</v>
      </c>
      <c r="K75" s="102"/>
      <c r="L75" s="169">
        <v>0.27098</v>
      </c>
      <c r="M75" s="102"/>
      <c r="N75" s="132"/>
      <c r="O75" s="170"/>
      <c r="P75" s="133"/>
    </row>
    <row r="76" spans="1:16">
      <c r="A76" s="164" t="s">
        <v>571</v>
      </c>
      <c r="B76" s="126">
        <v>138</v>
      </c>
      <c r="C76" s="165"/>
      <c r="D76" s="127">
        <v>138</v>
      </c>
      <c r="E76" s="166"/>
      <c r="F76" s="167">
        <v>0.111194</v>
      </c>
      <c r="G76" s="168"/>
      <c r="H76" s="169">
        <v>7.6906000000000002E-2</v>
      </c>
      <c r="I76" s="170"/>
      <c r="J76" s="167">
        <v>4.9773999999999999E-2</v>
      </c>
      <c r="K76" s="102"/>
      <c r="L76" s="169">
        <v>3.9121000000000003E-2</v>
      </c>
      <c r="M76" s="102"/>
      <c r="N76" s="132"/>
      <c r="O76" s="170"/>
      <c r="P76" s="133"/>
    </row>
    <row r="77" spans="1:16">
      <c r="A77" s="164" t="s">
        <v>206</v>
      </c>
      <c r="B77" s="126">
        <v>139</v>
      </c>
      <c r="C77" s="165"/>
      <c r="D77" s="127">
        <v>22</v>
      </c>
      <c r="E77" s="166"/>
      <c r="F77" s="167">
        <v>4.8209999999999998E-3</v>
      </c>
      <c r="G77" s="168"/>
      <c r="H77" s="169">
        <v>3.3340000000000002E-3</v>
      </c>
      <c r="I77" s="170"/>
      <c r="J77" s="167">
        <v>1.9059999999999999E-3</v>
      </c>
      <c r="K77" s="102"/>
      <c r="L77" s="169">
        <v>1.498E-3</v>
      </c>
      <c r="M77" s="102"/>
      <c r="N77" s="132"/>
      <c r="O77" s="170"/>
      <c r="P77" s="133"/>
    </row>
    <row r="78" spans="1:16">
      <c r="A78" s="164" t="s">
        <v>207</v>
      </c>
      <c r="B78" s="126">
        <v>142</v>
      </c>
      <c r="C78" s="165"/>
      <c r="D78" s="127">
        <v>142</v>
      </c>
      <c r="E78" s="166"/>
      <c r="F78" s="167">
        <v>8.7137000000000006E-2</v>
      </c>
      <c r="G78" s="168"/>
      <c r="H78" s="169">
        <v>6.0267000000000001E-2</v>
      </c>
      <c r="I78" s="170"/>
      <c r="J78" s="167">
        <v>2.0462000000000001E-2</v>
      </c>
      <c r="K78" s="102"/>
      <c r="L78" s="169">
        <v>1.6081999999999999E-2</v>
      </c>
      <c r="M78" s="102"/>
      <c r="N78" s="132"/>
      <c r="O78" s="170"/>
      <c r="P78" s="133"/>
    </row>
    <row r="79" spans="1:16">
      <c r="A79" s="164" t="s">
        <v>208</v>
      </c>
      <c r="B79" s="126">
        <v>143</v>
      </c>
      <c r="C79" s="165"/>
      <c r="D79" s="127">
        <v>143</v>
      </c>
      <c r="E79" s="166"/>
      <c r="F79" s="167">
        <v>3.3600000000000001E-3</v>
      </c>
      <c r="G79" s="168"/>
      <c r="H79" s="169">
        <v>2.3240000000000001E-3</v>
      </c>
      <c r="I79" s="170"/>
      <c r="J79" s="167">
        <v>2.2980000000000001E-3</v>
      </c>
      <c r="K79" s="102"/>
      <c r="L79" s="169">
        <v>1.8060000000000001E-3</v>
      </c>
      <c r="M79" s="102"/>
      <c r="N79" s="132"/>
      <c r="O79" s="170"/>
      <c r="P79" s="133"/>
    </row>
    <row r="80" spans="1:16">
      <c r="A80" s="164" t="s">
        <v>209</v>
      </c>
      <c r="B80" s="126">
        <v>146</v>
      </c>
      <c r="C80" s="165"/>
      <c r="D80" s="127">
        <v>146</v>
      </c>
      <c r="E80" s="166"/>
      <c r="F80" s="167">
        <v>0.76369100000000001</v>
      </c>
      <c r="G80" s="168"/>
      <c r="H80" s="169">
        <v>0.52819899999999997</v>
      </c>
      <c r="I80" s="170"/>
      <c r="J80" s="167">
        <v>0.23824200000000001</v>
      </c>
      <c r="K80" s="102"/>
      <c r="L80" s="169">
        <v>0.18725</v>
      </c>
      <c r="M80" s="102"/>
      <c r="N80" s="132"/>
      <c r="O80" s="170"/>
      <c r="P80" s="133"/>
    </row>
    <row r="81" spans="1:16">
      <c r="A81" s="164" t="s">
        <v>614</v>
      </c>
      <c r="B81" s="126">
        <v>149</v>
      </c>
      <c r="C81" s="165"/>
      <c r="D81" s="127">
        <v>149</v>
      </c>
      <c r="E81" s="166"/>
      <c r="F81" s="167">
        <v>1.822E-2</v>
      </c>
      <c r="G81" s="168"/>
      <c r="H81" s="169">
        <v>1.2602E-2</v>
      </c>
      <c r="I81" s="170"/>
      <c r="J81" s="167">
        <v>9.979E-3</v>
      </c>
      <c r="K81" s="102"/>
      <c r="L81" s="169">
        <v>7.8429999999999993E-3</v>
      </c>
      <c r="M81" s="102"/>
      <c r="N81" s="132"/>
      <c r="O81" s="170"/>
      <c r="P81" s="133"/>
    </row>
    <row r="82" spans="1:16">
      <c r="A82" s="164" t="s">
        <v>129</v>
      </c>
      <c r="B82" s="126">
        <v>150</v>
      </c>
      <c r="C82" s="165">
        <v>157</v>
      </c>
      <c r="D82" s="127">
        <v>150</v>
      </c>
      <c r="E82" s="166"/>
      <c r="F82" s="167"/>
      <c r="G82" s="168"/>
      <c r="H82" s="169"/>
      <c r="I82" s="170"/>
      <c r="J82" s="167"/>
      <c r="K82" s="102"/>
      <c r="L82" s="169"/>
      <c r="M82" s="102"/>
      <c r="N82" s="132"/>
      <c r="O82" s="170"/>
      <c r="P82" s="133"/>
    </row>
    <row r="83" spans="1:16">
      <c r="A83" s="164" t="s">
        <v>210</v>
      </c>
      <c r="B83" s="126">
        <v>151</v>
      </c>
      <c r="C83" s="165"/>
      <c r="D83" s="127">
        <v>151</v>
      </c>
      <c r="E83" s="166"/>
      <c r="F83" s="167">
        <v>0.78165899999999999</v>
      </c>
      <c r="G83" s="168"/>
      <c r="H83" s="169">
        <v>0.54062699999999997</v>
      </c>
      <c r="I83" s="170"/>
      <c r="J83" s="167">
        <v>0.24523800000000001</v>
      </c>
      <c r="K83" s="102"/>
      <c r="L83" s="169">
        <v>0.192749</v>
      </c>
      <c r="M83" s="102"/>
      <c r="N83" s="132"/>
      <c r="O83" s="170"/>
      <c r="P83" s="133"/>
    </row>
    <row r="84" spans="1:16">
      <c r="A84" s="164" t="s">
        <v>434</v>
      </c>
      <c r="B84" s="126">
        <v>153</v>
      </c>
      <c r="C84" s="165"/>
      <c r="D84" s="127">
        <v>153</v>
      </c>
      <c r="E84" s="166"/>
      <c r="F84" s="167">
        <v>0.15015899999999999</v>
      </c>
      <c r="G84" s="168"/>
      <c r="H84" s="169">
        <v>0.103856</v>
      </c>
      <c r="I84" s="170"/>
      <c r="J84" s="167">
        <v>3.6331000000000002E-2</v>
      </c>
      <c r="K84" s="102"/>
      <c r="L84" s="169">
        <v>2.8555000000000001E-2</v>
      </c>
      <c r="M84" s="102"/>
      <c r="N84" s="132"/>
      <c r="O84" s="170"/>
      <c r="P84" s="133"/>
    </row>
    <row r="85" spans="1:16">
      <c r="A85" s="164" t="s">
        <v>211</v>
      </c>
      <c r="B85" s="126">
        <v>154</v>
      </c>
      <c r="C85" s="165"/>
      <c r="D85" s="127">
        <v>154</v>
      </c>
      <c r="E85" s="166"/>
      <c r="F85" s="167">
        <v>3.7460000000000002E-3</v>
      </c>
      <c r="G85" s="168"/>
      <c r="H85" s="169">
        <v>2.591E-3</v>
      </c>
      <c r="I85" s="170"/>
      <c r="J85" s="167">
        <v>6.306E-3</v>
      </c>
      <c r="K85" s="102"/>
      <c r="L85" s="169">
        <v>4.9560000000000003E-3</v>
      </c>
      <c r="M85" s="102"/>
      <c r="N85" s="132"/>
      <c r="O85" s="170"/>
      <c r="P85" s="133"/>
    </row>
    <row r="86" spans="1:16">
      <c r="A86" s="164" t="s">
        <v>212</v>
      </c>
      <c r="B86" s="126">
        <v>155</v>
      </c>
      <c r="C86" s="165"/>
      <c r="D86" s="127">
        <v>42</v>
      </c>
      <c r="E86" s="166"/>
      <c r="F86" s="167">
        <v>1.5065E-2</v>
      </c>
      <c r="G86" s="168"/>
      <c r="H86" s="169">
        <v>1.042E-2</v>
      </c>
      <c r="I86" s="170"/>
      <c r="J86" s="167">
        <v>4.6049999999999997E-3</v>
      </c>
      <c r="K86" s="102"/>
      <c r="L86" s="169">
        <v>3.6189999999999998E-3</v>
      </c>
      <c r="M86" s="102"/>
      <c r="N86" s="132"/>
      <c r="O86" s="170"/>
      <c r="P86" s="133"/>
    </row>
    <row r="87" spans="1:16">
      <c r="A87" s="164" t="s">
        <v>213</v>
      </c>
      <c r="B87" s="126">
        <v>156</v>
      </c>
      <c r="C87" s="165"/>
      <c r="D87" s="127">
        <v>73</v>
      </c>
      <c r="E87" s="166"/>
      <c r="F87" s="167">
        <v>2.8638E-2</v>
      </c>
      <c r="G87" s="168"/>
      <c r="H87" s="169">
        <v>1.9807000000000002E-2</v>
      </c>
      <c r="I87" s="170"/>
      <c r="J87" s="167">
        <v>1.0351000000000001E-2</v>
      </c>
      <c r="K87" s="102"/>
      <c r="L87" s="169">
        <v>8.1359999999999991E-3</v>
      </c>
      <c r="M87" s="102"/>
      <c r="N87" s="132"/>
      <c r="O87" s="170"/>
      <c r="P87" s="133"/>
    </row>
    <row r="88" spans="1:16">
      <c r="A88" s="164" t="s">
        <v>214</v>
      </c>
      <c r="B88" s="126">
        <v>157</v>
      </c>
      <c r="C88" s="165"/>
      <c r="D88" s="127">
        <v>150</v>
      </c>
      <c r="E88" s="166"/>
      <c r="F88" s="167">
        <v>1.8873000000000001E-2</v>
      </c>
      <c r="G88" s="168"/>
      <c r="H88" s="169">
        <v>1.3053E-2</v>
      </c>
      <c r="I88" s="170"/>
      <c r="J88" s="167">
        <v>1.1364000000000001E-2</v>
      </c>
      <c r="K88" s="102"/>
      <c r="L88" s="169">
        <v>8.9320000000000007E-3</v>
      </c>
      <c r="M88" s="102"/>
      <c r="N88" s="132"/>
      <c r="O88" s="170"/>
      <c r="P88" s="133"/>
    </row>
    <row r="89" spans="1:16">
      <c r="A89" s="164" t="s">
        <v>215</v>
      </c>
      <c r="B89" s="126">
        <v>158</v>
      </c>
      <c r="C89" s="165"/>
      <c r="D89" s="127">
        <v>158</v>
      </c>
      <c r="E89" s="166"/>
      <c r="F89" s="167">
        <v>1.2526000000000001E-2</v>
      </c>
      <c r="G89" s="168"/>
      <c r="H89" s="169">
        <v>8.6630000000000006E-3</v>
      </c>
      <c r="I89" s="170"/>
      <c r="J89" s="167">
        <v>5.9100000000000003E-3</v>
      </c>
      <c r="K89" s="102"/>
      <c r="L89" s="169">
        <v>4.6449999999999998E-3</v>
      </c>
      <c r="M89" s="102"/>
      <c r="N89" s="132"/>
      <c r="O89" s="170"/>
      <c r="P89" s="133"/>
    </row>
    <row r="90" spans="1:16">
      <c r="A90" s="164" t="s">
        <v>216</v>
      </c>
      <c r="B90" s="126">
        <v>164</v>
      </c>
      <c r="C90" s="165">
        <v>490</v>
      </c>
      <c r="D90" s="127">
        <v>490</v>
      </c>
      <c r="E90" s="166"/>
      <c r="F90" s="167"/>
      <c r="G90" s="168"/>
      <c r="H90" s="169"/>
      <c r="I90" s="170"/>
      <c r="J90" s="167"/>
      <c r="K90" s="102"/>
      <c r="L90" s="169"/>
      <c r="M90" s="102"/>
      <c r="N90" s="132"/>
      <c r="O90" s="170"/>
      <c r="P90" s="133"/>
    </row>
    <row r="91" spans="1:16">
      <c r="A91" s="164" t="s">
        <v>217</v>
      </c>
      <c r="B91" s="126">
        <v>165</v>
      </c>
      <c r="C91" s="165">
        <v>490</v>
      </c>
      <c r="D91" s="127">
        <v>490</v>
      </c>
      <c r="E91" s="166"/>
      <c r="F91" s="167"/>
      <c r="G91" s="168"/>
      <c r="H91" s="169"/>
      <c r="I91" s="170"/>
      <c r="J91" s="167"/>
      <c r="K91" s="102"/>
      <c r="L91" s="169"/>
      <c r="M91" s="102"/>
      <c r="N91" s="132"/>
      <c r="O91" s="170"/>
      <c r="P91" s="133"/>
    </row>
    <row r="92" spans="1:16">
      <c r="A92" s="164" t="s">
        <v>218</v>
      </c>
      <c r="B92" s="126">
        <v>179</v>
      </c>
      <c r="C92" s="165"/>
      <c r="D92" s="127">
        <v>179</v>
      </c>
      <c r="E92" s="166"/>
      <c r="F92" s="167">
        <v>7.7800000000000005E-4</v>
      </c>
      <c r="G92" s="168"/>
      <c r="H92" s="169">
        <v>5.3799999999999996E-4</v>
      </c>
      <c r="I92" s="170"/>
      <c r="J92" s="167">
        <v>1.709E-3</v>
      </c>
      <c r="K92" s="102"/>
      <c r="L92" s="169">
        <v>1.343E-3</v>
      </c>
      <c r="M92" s="102"/>
      <c r="N92" s="132"/>
      <c r="O92" s="170"/>
      <c r="P92" s="133"/>
    </row>
    <row r="93" spans="1:16">
      <c r="A93" s="164" t="s">
        <v>220</v>
      </c>
      <c r="B93" s="126">
        <v>181</v>
      </c>
      <c r="C93" s="165"/>
      <c r="D93" s="127">
        <v>181</v>
      </c>
      <c r="E93" s="166"/>
      <c r="F93" s="167">
        <v>6.7349999999999997E-3</v>
      </c>
      <c r="G93" s="168"/>
      <c r="H93" s="169">
        <v>4.6579999999999998E-3</v>
      </c>
      <c r="I93" s="170"/>
      <c r="J93" s="167">
        <v>2.9350000000000001E-3</v>
      </c>
      <c r="K93" s="102"/>
      <c r="L93" s="169">
        <v>2.307E-3</v>
      </c>
      <c r="M93" s="102"/>
      <c r="N93" s="132"/>
      <c r="O93" s="170"/>
      <c r="P93" s="133"/>
    </row>
    <row r="94" spans="1:16">
      <c r="A94" s="164" t="s">
        <v>221</v>
      </c>
      <c r="B94" s="126">
        <v>182</v>
      </c>
      <c r="C94" s="165"/>
      <c r="D94" s="127">
        <v>182</v>
      </c>
      <c r="E94" s="166"/>
      <c r="F94" s="167">
        <v>0.15113599999999999</v>
      </c>
      <c r="G94" s="168"/>
      <c r="H94" s="169">
        <v>0.104532</v>
      </c>
      <c r="I94" s="170"/>
      <c r="J94" s="167">
        <v>6.7921999999999996E-2</v>
      </c>
      <c r="K94" s="102"/>
      <c r="L94" s="169">
        <v>5.3384000000000001E-2</v>
      </c>
      <c r="M94" s="102"/>
      <c r="N94" s="132"/>
      <c r="O94" s="170"/>
      <c r="P94" s="133"/>
    </row>
    <row r="95" spans="1:16">
      <c r="A95" s="164" t="s">
        <v>222</v>
      </c>
      <c r="B95" s="126">
        <v>183</v>
      </c>
      <c r="C95" s="165"/>
      <c r="D95" s="127">
        <v>34</v>
      </c>
      <c r="E95" s="166"/>
      <c r="F95" s="167">
        <v>5.3161E-2</v>
      </c>
      <c r="G95" s="168"/>
      <c r="H95" s="169">
        <v>3.6768000000000002E-2</v>
      </c>
      <c r="I95" s="170"/>
      <c r="J95" s="167">
        <v>0.10100199999999999</v>
      </c>
      <c r="K95" s="102"/>
      <c r="L95" s="169">
        <v>7.9383999999999996E-2</v>
      </c>
      <c r="M95" s="102"/>
      <c r="N95" s="132">
        <v>9.2316999999999996E-2</v>
      </c>
      <c r="O95" s="170"/>
      <c r="P95" s="133">
        <v>7.9513E-2</v>
      </c>
    </row>
    <row r="96" spans="1:16">
      <c r="A96" s="164" t="s">
        <v>223</v>
      </c>
      <c r="B96" s="126">
        <v>184</v>
      </c>
      <c r="C96" s="165"/>
      <c r="D96" s="127">
        <v>184</v>
      </c>
      <c r="E96" s="166"/>
      <c r="F96" s="167">
        <v>0.3624</v>
      </c>
      <c r="G96" s="168"/>
      <c r="H96" s="169">
        <v>0.25064999999999998</v>
      </c>
      <c r="I96" s="170"/>
      <c r="J96" s="167">
        <v>0.30547200000000002</v>
      </c>
      <c r="K96" s="102"/>
      <c r="L96" s="169">
        <v>0.24009</v>
      </c>
      <c r="M96" s="102"/>
      <c r="N96" s="132">
        <v>0.195405</v>
      </c>
      <c r="O96" s="170"/>
      <c r="P96" s="133">
        <v>0.16830300000000001</v>
      </c>
    </row>
    <row r="97" spans="1:16">
      <c r="A97" s="164" t="s">
        <v>224</v>
      </c>
      <c r="B97" s="126">
        <v>185</v>
      </c>
      <c r="C97" s="165"/>
      <c r="D97" s="127">
        <v>185</v>
      </c>
      <c r="E97" s="166"/>
      <c r="F97" s="167">
        <v>0.597167</v>
      </c>
      <c r="G97" s="168"/>
      <c r="H97" s="169">
        <v>0.41302499999999998</v>
      </c>
      <c r="I97" s="170"/>
      <c r="J97" s="167">
        <v>0.75251400000000002</v>
      </c>
      <c r="K97" s="102"/>
      <c r="L97" s="169">
        <v>0.59145000000000003</v>
      </c>
      <c r="M97" s="102"/>
      <c r="N97" s="132">
        <v>0.59848199999999996</v>
      </c>
      <c r="O97" s="170"/>
      <c r="P97" s="133">
        <v>0.51547600000000005</v>
      </c>
    </row>
    <row r="98" spans="1:16">
      <c r="A98" s="164" t="s">
        <v>225</v>
      </c>
      <c r="B98" s="126">
        <v>186</v>
      </c>
      <c r="C98" s="165"/>
      <c r="D98" s="127">
        <v>186</v>
      </c>
      <c r="E98" s="166"/>
      <c r="F98" s="167">
        <v>1.7708000000000002E-2</v>
      </c>
      <c r="G98" s="168"/>
      <c r="H98" s="169">
        <v>1.2248E-2</v>
      </c>
      <c r="I98" s="170"/>
      <c r="J98" s="167">
        <v>1.0236E-2</v>
      </c>
      <c r="K98" s="102"/>
      <c r="L98" s="169">
        <v>8.0450000000000001E-3</v>
      </c>
      <c r="M98" s="102"/>
      <c r="N98" s="132"/>
      <c r="O98" s="170"/>
      <c r="P98" s="133"/>
    </row>
    <row r="99" spans="1:16">
      <c r="A99" s="164" t="s">
        <v>402</v>
      </c>
      <c r="B99" s="126">
        <v>188</v>
      </c>
      <c r="C99" s="165"/>
      <c r="D99" s="127">
        <v>188</v>
      </c>
      <c r="E99" s="166"/>
      <c r="F99" s="167">
        <v>2.1885000000000002E-2</v>
      </c>
      <c r="G99" s="168"/>
      <c r="H99" s="169">
        <v>1.5136999999999999E-2</v>
      </c>
      <c r="I99" s="170"/>
      <c r="J99" s="167">
        <v>1.9258999999999998E-2</v>
      </c>
      <c r="K99" s="102"/>
      <c r="L99" s="169">
        <v>1.5136999999999999E-2</v>
      </c>
      <c r="M99" s="102"/>
      <c r="N99" s="132"/>
      <c r="O99" s="170"/>
      <c r="P99" s="133"/>
    </row>
    <row r="100" spans="1:16">
      <c r="A100" s="164" t="s">
        <v>226</v>
      </c>
      <c r="B100" s="126">
        <v>189</v>
      </c>
      <c r="C100" s="165"/>
      <c r="D100" s="127">
        <v>189</v>
      </c>
      <c r="E100" s="166"/>
      <c r="F100" s="167">
        <v>8.8360999999999995E-2</v>
      </c>
      <c r="G100" s="168"/>
      <c r="H100" s="169">
        <v>6.1114000000000002E-2</v>
      </c>
      <c r="I100" s="170"/>
      <c r="J100" s="167">
        <v>7.6597999999999999E-2</v>
      </c>
      <c r="K100" s="102"/>
      <c r="L100" s="169">
        <v>6.0203E-2</v>
      </c>
      <c r="M100" s="102"/>
      <c r="N100" s="132">
        <v>5.6396000000000002E-2</v>
      </c>
      <c r="O100" s="170"/>
      <c r="P100" s="133">
        <v>4.8573999999999999E-2</v>
      </c>
    </row>
    <row r="101" spans="1:16">
      <c r="A101" s="164" t="s">
        <v>227</v>
      </c>
      <c r="B101" s="126">
        <v>191</v>
      </c>
      <c r="C101" s="165"/>
      <c r="D101" s="127">
        <v>191</v>
      </c>
      <c r="E101" s="166"/>
      <c r="F101" s="167">
        <v>1.5092E-2</v>
      </c>
      <c r="G101" s="168"/>
      <c r="H101" s="169">
        <v>1.0437999999999999E-2</v>
      </c>
      <c r="I101" s="170"/>
      <c r="J101" s="167">
        <v>8.881E-3</v>
      </c>
      <c r="K101" s="102"/>
      <c r="L101" s="169">
        <v>6.9800000000000001E-3</v>
      </c>
      <c r="M101" s="102"/>
      <c r="N101" s="132"/>
      <c r="O101" s="170"/>
      <c r="P101" s="133"/>
    </row>
    <row r="102" spans="1:16">
      <c r="A102" s="164" t="s">
        <v>228</v>
      </c>
      <c r="B102" s="126">
        <v>192</v>
      </c>
      <c r="C102" s="165"/>
      <c r="D102" s="127">
        <v>34</v>
      </c>
      <c r="E102" s="166"/>
      <c r="F102" s="167">
        <v>0.27955999999999998</v>
      </c>
      <c r="G102" s="168"/>
      <c r="H102" s="169">
        <v>0.193355</v>
      </c>
      <c r="I102" s="170"/>
      <c r="J102" s="167">
        <v>0.39260499999999998</v>
      </c>
      <c r="K102" s="102"/>
      <c r="L102" s="169">
        <v>0.30857400000000001</v>
      </c>
      <c r="M102" s="102"/>
      <c r="N102" s="132">
        <v>0.35965900000000001</v>
      </c>
      <c r="O102" s="170"/>
      <c r="P102" s="133">
        <v>0.309776</v>
      </c>
    </row>
    <row r="103" spans="1:16">
      <c r="A103" s="164" t="s">
        <v>229</v>
      </c>
      <c r="B103" s="126">
        <v>193</v>
      </c>
      <c r="C103" s="165"/>
      <c r="D103" s="127">
        <v>193</v>
      </c>
      <c r="E103" s="166"/>
      <c r="F103" s="167">
        <v>6.9790000000000005E-2</v>
      </c>
      <c r="G103" s="168"/>
      <c r="H103" s="169">
        <v>4.827E-2</v>
      </c>
      <c r="I103" s="170"/>
      <c r="J103" s="167">
        <v>3.9239000000000003E-2</v>
      </c>
      <c r="K103" s="102"/>
      <c r="L103" s="169">
        <v>3.0839999999999999E-2</v>
      </c>
      <c r="M103" s="102"/>
      <c r="N103" s="132"/>
      <c r="O103" s="170"/>
      <c r="P103" s="133"/>
    </row>
    <row r="104" spans="1:16">
      <c r="A104" s="164" t="s">
        <v>230</v>
      </c>
      <c r="B104" s="126">
        <v>194</v>
      </c>
      <c r="C104" s="165">
        <v>490</v>
      </c>
      <c r="D104" s="127">
        <v>490</v>
      </c>
      <c r="E104" s="166"/>
      <c r="F104" s="167"/>
      <c r="G104" s="168"/>
      <c r="H104" s="169"/>
      <c r="I104" s="170"/>
      <c r="J104" s="167"/>
      <c r="K104" s="102"/>
      <c r="L104" s="169"/>
      <c r="M104" s="102"/>
      <c r="N104" s="132"/>
      <c r="O104" s="170"/>
      <c r="P104" s="133"/>
    </row>
    <row r="105" spans="1:16">
      <c r="A105" s="164" t="s">
        <v>231</v>
      </c>
      <c r="B105" s="126">
        <v>195</v>
      </c>
      <c r="C105" s="165"/>
      <c r="D105" s="127">
        <v>195</v>
      </c>
      <c r="E105" s="166"/>
      <c r="F105" s="167">
        <v>6.0450999999999998E-2</v>
      </c>
      <c r="G105" s="168"/>
      <c r="H105" s="169">
        <v>4.181E-2</v>
      </c>
      <c r="I105" s="170"/>
      <c r="J105" s="167">
        <v>4.0390000000000002E-2</v>
      </c>
      <c r="K105" s="102"/>
      <c r="L105" s="169">
        <v>3.1745000000000002E-2</v>
      </c>
      <c r="M105" s="102"/>
      <c r="N105" s="132"/>
      <c r="O105" s="170"/>
      <c r="P105" s="133"/>
    </row>
    <row r="106" spans="1:16">
      <c r="A106" s="164" t="s">
        <v>232</v>
      </c>
      <c r="B106" s="126">
        <v>196</v>
      </c>
      <c r="C106" s="165"/>
      <c r="D106" s="127">
        <v>196</v>
      </c>
      <c r="E106" s="166"/>
      <c r="F106" s="167">
        <v>5.7799999999999995E-4</v>
      </c>
      <c r="G106" s="168"/>
      <c r="H106" s="169">
        <v>4.0000000000000002E-4</v>
      </c>
      <c r="I106" s="170"/>
      <c r="J106" s="167">
        <v>5.13E-4</v>
      </c>
      <c r="K106" s="102"/>
      <c r="L106" s="169">
        <v>4.0299999999999998E-4</v>
      </c>
      <c r="M106" s="102"/>
      <c r="N106" s="132"/>
      <c r="O106" s="170"/>
      <c r="P106" s="133"/>
    </row>
    <row r="107" spans="1:16">
      <c r="A107" s="164" t="s">
        <v>233</v>
      </c>
      <c r="B107" s="126">
        <v>199</v>
      </c>
      <c r="C107" s="165"/>
      <c r="D107" s="127">
        <v>199</v>
      </c>
      <c r="E107" s="166"/>
      <c r="F107" s="167">
        <v>1.8630000000000001E-3</v>
      </c>
      <c r="G107" s="168"/>
      <c r="H107" s="169">
        <v>1.289E-3</v>
      </c>
      <c r="I107" s="170"/>
      <c r="J107" s="167">
        <v>1.3029999999999999E-3</v>
      </c>
      <c r="K107" s="102"/>
      <c r="L107" s="169">
        <v>1.024E-3</v>
      </c>
      <c r="M107" s="102"/>
      <c r="N107" s="132"/>
      <c r="O107" s="170"/>
      <c r="P107" s="133"/>
    </row>
    <row r="108" spans="1:16">
      <c r="A108" s="164" t="s">
        <v>234</v>
      </c>
      <c r="B108" s="126">
        <v>204</v>
      </c>
      <c r="C108" s="165">
        <v>490</v>
      </c>
      <c r="D108" s="127">
        <v>490</v>
      </c>
      <c r="E108" s="166"/>
      <c r="F108" s="167"/>
      <c r="G108" s="168"/>
      <c r="H108" s="169"/>
      <c r="I108" s="170"/>
      <c r="J108" s="167"/>
      <c r="K108" s="102"/>
      <c r="L108" s="169"/>
      <c r="M108" s="102"/>
      <c r="N108" s="132"/>
      <c r="O108" s="170"/>
      <c r="P108" s="133"/>
    </row>
    <row r="109" spans="1:16">
      <c r="A109" s="164" t="s">
        <v>404</v>
      </c>
      <c r="B109" s="126">
        <v>205</v>
      </c>
      <c r="C109" s="165"/>
      <c r="D109" s="127">
        <v>205</v>
      </c>
      <c r="E109" s="166"/>
      <c r="F109" s="167">
        <v>2.1396999999999999E-2</v>
      </c>
      <c r="G109" s="168"/>
      <c r="H109" s="169">
        <v>1.4799E-2</v>
      </c>
      <c r="I109" s="170"/>
      <c r="J109" s="167">
        <v>1.8828999999999999E-2</v>
      </c>
      <c r="K109" s="102"/>
      <c r="L109" s="169">
        <v>1.4799E-2</v>
      </c>
      <c r="M109" s="102"/>
      <c r="N109" s="132"/>
      <c r="O109" s="170"/>
      <c r="P109" s="133"/>
    </row>
    <row r="110" spans="1:16">
      <c r="A110" s="164" t="s">
        <v>235</v>
      </c>
      <c r="B110" s="126">
        <v>209</v>
      </c>
      <c r="C110" s="165"/>
      <c r="D110" s="127">
        <v>209</v>
      </c>
      <c r="E110" s="166"/>
      <c r="F110" s="167">
        <v>3.6650000000000002E-2</v>
      </c>
      <c r="G110" s="168"/>
      <c r="H110" s="169">
        <v>2.5349E-2</v>
      </c>
      <c r="I110" s="170"/>
      <c r="J110" s="167">
        <v>1.051E-2</v>
      </c>
      <c r="K110" s="102"/>
      <c r="L110" s="169">
        <v>8.26E-3</v>
      </c>
      <c r="M110" s="102"/>
      <c r="N110" s="132"/>
      <c r="O110" s="170"/>
      <c r="P110" s="133"/>
    </row>
    <row r="111" spans="1:16">
      <c r="A111" s="164" t="s">
        <v>236</v>
      </c>
      <c r="B111" s="126">
        <v>211</v>
      </c>
      <c r="C111" s="165"/>
      <c r="D111" s="127">
        <v>211</v>
      </c>
      <c r="E111" s="166"/>
      <c r="F111" s="167">
        <v>3.7910000000000001E-3</v>
      </c>
      <c r="G111" s="168"/>
      <c r="H111" s="169">
        <v>2.6220000000000002E-3</v>
      </c>
      <c r="I111" s="170"/>
      <c r="J111" s="167">
        <v>1.4170000000000001E-3</v>
      </c>
      <c r="K111" s="102"/>
      <c r="L111" s="169">
        <v>1.114E-3</v>
      </c>
      <c r="M111" s="102"/>
      <c r="N111" s="132"/>
      <c r="O111" s="170"/>
      <c r="P111" s="133"/>
    </row>
    <row r="112" spans="1:16">
      <c r="A112" s="164" t="s">
        <v>237</v>
      </c>
      <c r="B112" s="126">
        <v>212</v>
      </c>
      <c r="C112" s="165"/>
      <c r="D112" s="127">
        <v>212</v>
      </c>
      <c r="E112" s="166"/>
      <c r="F112" s="167">
        <v>3.7919999999999998E-3</v>
      </c>
      <c r="G112" s="168"/>
      <c r="H112" s="169">
        <v>2.6229999999999999E-3</v>
      </c>
      <c r="I112" s="170"/>
      <c r="J112" s="167">
        <v>1.668E-3</v>
      </c>
      <c r="K112" s="102"/>
      <c r="L112" s="169">
        <v>1.3110000000000001E-3</v>
      </c>
      <c r="M112" s="102"/>
      <c r="N112" s="132"/>
      <c r="O112" s="170"/>
      <c r="P112" s="133"/>
    </row>
    <row r="113" spans="1:16">
      <c r="A113" s="164" t="s">
        <v>238</v>
      </c>
      <c r="B113" s="126">
        <v>214</v>
      </c>
      <c r="C113" s="165"/>
      <c r="D113" s="127">
        <v>214</v>
      </c>
      <c r="E113" s="166"/>
      <c r="F113" s="167">
        <v>1.0269E-2</v>
      </c>
      <c r="G113" s="168"/>
      <c r="H113" s="169">
        <v>7.1019999999999998E-3</v>
      </c>
      <c r="I113" s="170"/>
      <c r="J113" s="167">
        <v>3.4359999999999998E-3</v>
      </c>
      <c r="K113" s="102"/>
      <c r="L113" s="169">
        <v>2.7009999999999998E-3</v>
      </c>
      <c r="M113" s="102"/>
      <c r="N113" s="132"/>
      <c r="O113" s="170"/>
      <c r="P113" s="133"/>
    </row>
    <row r="114" spans="1:16">
      <c r="A114" s="164" t="s">
        <v>239</v>
      </c>
      <c r="B114" s="126">
        <v>227</v>
      </c>
      <c r="C114" s="165"/>
      <c r="D114" s="127">
        <v>227</v>
      </c>
      <c r="E114" s="166"/>
      <c r="F114" s="167">
        <v>2.9450000000000001E-3</v>
      </c>
      <c r="G114" s="168"/>
      <c r="H114" s="169">
        <v>2.0370000000000002E-3</v>
      </c>
      <c r="I114" s="170"/>
      <c r="J114" s="167">
        <v>1.2470000000000001E-3</v>
      </c>
      <c r="K114" s="102"/>
      <c r="L114" s="169">
        <v>9.7999999999999997E-4</v>
      </c>
      <c r="M114" s="102"/>
      <c r="N114" s="132"/>
      <c r="O114" s="170"/>
      <c r="P114" s="133"/>
    </row>
    <row r="115" spans="1:16">
      <c r="A115" s="164" t="s">
        <v>240</v>
      </c>
      <c r="B115" s="126">
        <v>232</v>
      </c>
      <c r="C115" s="165"/>
      <c r="D115" s="127">
        <v>232</v>
      </c>
      <c r="E115" s="166"/>
      <c r="F115" s="167">
        <v>1.2011000000000001E-2</v>
      </c>
      <c r="G115" s="168"/>
      <c r="H115" s="169">
        <v>8.3070000000000001E-3</v>
      </c>
      <c r="I115" s="170"/>
      <c r="J115" s="167">
        <v>2.5110000000000002E-3</v>
      </c>
      <c r="K115" s="102"/>
      <c r="L115" s="169">
        <v>1.9740000000000001E-3</v>
      </c>
      <c r="M115" s="102"/>
      <c r="N115" s="132"/>
      <c r="O115" s="170"/>
      <c r="P115" s="133"/>
    </row>
    <row r="116" spans="1:16">
      <c r="A116" s="164" t="s">
        <v>241</v>
      </c>
      <c r="B116" s="126">
        <v>250</v>
      </c>
      <c r="C116" s="165"/>
      <c r="D116" s="127">
        <v>250</v>
      </c>
      <c r="E116" s="166"/>
      <c r="F116" s="167">
        <v>1.2907999999999999E-2</v>
      </c>
      <c r="G116" s="168"/>
      <c r="H116" s="169">
        <v>8.9280000000000002E-3</v>
      </c>
      <c r="I116" s="170"/>
      <c r="J116" s="167">
        <v>6.2989999999999999E-3</v>
      </c>
      <c r="K116" s="102"/>
      <c r="L116" s="169">
        <v>4.9509999999999997E-3</v>
      </c>
      <c r="M116" s="102"/>
      <c r="N116" s="132"/>
      <c r="O116" s="170"/>
      <c r="P116" s="133"/>
    </row>
    <row r="117" spans="1:16">
      <c r="A117" s="164" t="s">
        <v>242</v>
      </c>
      <c r="B117" s="126">
        <v>254</v>
      </c>
      <c r="C117" s="165"/>
      <c r="D117" s="127">
        <v>254</v>
      </c>
      <c r="E117" s="166"/>
      <c r="F117" s="167">
        <v>9.6410000000000003E-3</v>
      </c>
      <c r="G117" s="168"/>
      <c r="H117" s="169">
        <v>6.6680000000000003E-3</v>
      </c>
      <c r="I117" s="170"/>
      <c r="J117" s="167">
        <v>3.8210000000000002E-3</v>
      </c>
      <c r="K117" s="102"/>
      <c r="L117" s="169">
        <v>3.003E-3</v>
      </c>
      <c r="M117" s="102"/>
      <c r="N117" s="132"/>
      <c r="O117" s="170"/>
      <c r="P117" s="133"/>
    </row>
    <row r="118" spans="1:16">
      <c r="A118" s="164" t="s">
        <v>243</v>
      </c>
      <c r="B118" s="126">
        <v>256</v>
      </c>
      <c r="C118" s="165"/>
      <c r="D118" s="127">
        <v>256</v>
      </c>
      <c r="E118" s="166"/>
      <c r="F118" s="167">
        <v>9.5359999999999993E-3</v>
      </c>
      <c r="G118" s="168"/>
      <c r="H118" s="169">
        <v>6.5950000000000002E-3</v>
      </c>
      <c r="I118" s="170"/>
      <c r="J118" s="167">
        <v>4.7260000000000002E-3</v>
      </c>
      <c r="K118" s="102"/>
      <c r="L118" s="169">
        <v>3.7139999999999999E-3</v>
      </c>
      <c r="M118" s="102"/>
      <c r="N118" s="132"/>
      <c r="O118" s="170"/>
      <c r="P118" s="133"/>
    </row>
    <row r="119" spans="1:16">
      <c r="A119" s="164" t="s">
        <v>244</v>
      </c>
      <c r="B119" s="126">
        <v>262</v>
      </c>
      <c r="C119" s="165"/>
      <c r="D119" s="127">
        <v>262</v>
      </c>
      <c r="E119" s="166"/>
      <c r="F119" s="167">
        <v>3.7472999999999999E-2</v>
      </c>
      <c r="G119" s="168"/>
      <c r="H119" s="169">
        <v>2.5918E-2</v>
      </c>
      <c r="I119" s="170"/>
      <c r="J119" s="167">
        <v>1.6559000000000001E-2</v>
      </c>
      <c r="K119" s="102"/>
      <c r="L119" s="169">
        <v>1.3015000000000001E-2</v>
      </c>
      <c r="M119" s="102"/>
      <c r="N119" s="132"/>
      <c r="O119" s="170"/>
      <c r="P119" s="133"/>
    </row>
    <row r="120" spans="1:16">
      <c r="A120" s="164" t="s">
        <v>131</v>
      </c>
      <c r="B120" s="126">
        <v>263</v>
      </c>
      <c r="C120" s="165"/>
      <c r="D120" s="127">
        <v>263</v>
      </c>
      <c r="E120" s="166"/>
      <c r="F120" s="167">
        <v>6.1040000000000001E-3</v>
      </c>
      <c r="G120" s="168"/>
      <c r="H120" s="169">
        <v>4.2220000000000001E-3</v>
      </c>
      <c r="I120" s="170"/>
      <c r="J120" s="167">
        <v>1.3439999999999999E-3</v>
      </c>
      <c r="K120" s="102"/>
      <c r="L120" s="169">
        <v>1.0560000000000001E-3</v>
      </c>
      <c r="M120" s="102"/>
      <c r="N120" s="132"/>
      <c r="O120" s="170"/>
      <c r="P120" s="133"/>
    </row>
    <row r="121" spans="1:16">
      <c r="A121" s="164" t="s">
        <v>245</v>
      </c>
      <c r="B121" s="126">
        <v>269</v>
      </c>
      <c r="C121" s="165"/>
      <c r="D121" s="127">
        <v>269</v>
      </c>
      <c r="E121" s="166"/>
      <c r="F121" s="167">
        <v>2.3139E-2</v>
      </c>
      <c r="G121" s="168"/>
      <c r="H121" s="169">
        <v>1.6004000000000001E-2</v>
      </c>
      <c r="I121" s="170"/>
      <c r="J121" s="167">
        <v>1.8858E-2</v>
      </c>
      <c r="K121" s="102"/>
      <c r="L121" s="169">
        <v>1.4822E-2</v>
      </c>
      <c r="M121" s="102"/>
      <c r="N121" s="132"/>
      <c r="O121" s="170"/>
      <c r="P121" s="133"/>
    </row>
    <row r="122" spans="1:16">
      <c r="A122" s="164" t="s">
        <v>246</v>
      </c>
      <c r="B122" s="126">
        <v>270</v>
      </c>
      <c r="C122" s="165"/>
      <c r="D122" s="127">
        <v>270</v>
      </c>
      <c r="E122" s="166"/>
      <c r="F122" s="167">
        <v>3.2929999999999999E-3</v>
      </c>
      <c r="G122" s="168"/>
      <c r="H122" s="169">
        <v>2.2780000000000001E-3</v>
      </c>
      <c r="I122" s="170"/>
      <c r="J122" s="167">
        <v>1.735E-3</v>
      </c>
      <c r="K122" s="102"/>
      <c r="L122" s="169">
        <v>1.364E-3</v>
      </c>
      <c r="M122" s="102"/>
      <c r="N122" s="132"/>
      <c r="O122" s="170"/>
      <c r="P122" s="133"/>
    </row>
    <row r="123" spans="1:16">
      <c r="A123" s="164" t="s">
        <v>600</v>
      </c>
      <c r="B123" s="126">
        <v>277</v>
      </c>
      <c r="C123" s="165"/>
      <c r="D123" s="127">
        <v>277</v>
      </c>
      <c r="E123" s="166"/>
      <c r="F123" s="167">
        <v>5.7799999999999995E-4</v>
      </c>
      <c r="G123" s="168"/>
      <c r="H123" s="169">
        <v>4.0000000000000002E-4</v>
      </c>
      <c r="I123" s="170"/>
      <c r="J123" s="167">
        <v>9.9200000000000004E-4</v>
      </c>
      <c r="K123" s="102"/>
      <c r="L123" s="169">
        <v>7.7999999999999999E-4</v>
      </c>
      <c r="M123" s="102"/>
      <c r="N123" s="132"/>
      <c r="O123" s="170"/>
      <c r="P123" s="133"/>
    </row>
    <row r="124" spans="1:16">
      <c r="A124" s="164" t="s">
        <v>247</v>
      </c>
      <c r="B124" s="126">
        <v>280</v>
      </c>
      <c r="C124" s="165"/>
      <c r="D124" s="127">
        <v>280</v>
      </c>
      <c r="E124" s="166"/>
      <c r="F124" s="167">
        <v>6.8110000000000002E-3</v>
      </c>
      <c r="G124" s="168"/>
      <c r="H124" s="169">
        <v>4.7109999999999999E-3</v>
      </c>
      <c r="I124" s="170"/>
      <c r="J124" s="167">
        <v>1.7409999999999999E-3</v>
      </c>
      <c r="K124" s="102"/>
      <c r="L124" s="169">
        <v>1.3680000000000001E-3</v>
      </c>
      <c r="M124" s="102"/>
      <c r="N124" s="132"/>
      <c r="O124" s="170"/>
      <c r="P124" s="133"/>
    </row>
    <row r="125" spans="1:16">
      <c r="A125" s="164" t="s">
        <v>248</v>
      </c>
      <c r="B125" s="126">
        <v>290</v>
      </c>
      <c r="C125" s="165"/>
      <c r="D125" s="127">
        <v>290</v>
      </c>
      <c r="E125" s="166"/>
      <c r="F125" s="167">
        <v>3.1580000000000002E-3</v>
      </c>
      <c r="G125" s="168"/>
      <c r="H125" s="169">
        <v>2.1840000000000002E-3</v>
      </c>
      <c r="I125" s="170"/>
      <c r="J125" s="167">
        <v>5.0900000000000001E-4</v>
      </c>
      <c r="K125" s="102"/>
      <c r="L125" s="169">
        <v>4.0000000000000002E-4</v>
      </c>
      <c r="M125" s="102"/>
      <c r="N125" s="132"/>
      <c r="O125" s="170"/>
      <c r="P125" s="133"/>
    </row>
    <row r="126" spans="1:16">
      <c r="A126" s="164" t="s">
        <v>249</v>
      </c>
      <c r="B126" s="126">
        <v>307</v>
      </c>
      <c r="C126" s="165"/>
      <c r="D126" s="127">
        <v>307</v>
      </c>
      <c r="E126" s="166"/>
      <c r="F126" s="167">
        <v>3.4916000000000003E-2</v>
      </c>
      <c r="G126" s="168"/>
      <c r="H126" s="169">
        <v>2.4149E-2</v>
      </c>
      <c r="I126" s="170"/>
      <c r="J126" s="167">
        <v>1.7465999999999999E-2</v>
      </c>
      <c r="K126" s="102"/>
      <c r="L126" s="169">
        <v>1.3728000000000001E-2</v>
      </c>
      <c r="M126" s="102"/>
      <c r="N126" s="132"/>
      <c r="O126" s="170"/>
      <c r="P126" s="133"/>
    </row>
    <row r="127" spans="1:16">
      <c r="A127" s="164" t="s">
        <v>250</v>
      </c>
      <c r="B127" s="126">
        <v>310</v>
      </c>
      <c r="C127" s="165"/>
      <c r="D127" s="127">
        <v>310</v>
      </c>
      <c r="E127" s="166"/>
      <c r="F127" s="167">
        <v>4.3010000000000001E-3</v>
      </c>
      <c r="G127" s="168"/>
      <c r="H127" s="169">
        <v>2.9750000000000002E-3</v>
      </c>
      <c r="I127" s="170"/>
      <c r="J127" s="167">
        <v>5.0900000000000001E-4</v>
      </c>
      <c r="K127" s="102"/>
      <c r="L127" s="169">
        <v>4.0000000000000002E-4</v>
      </c>
      <c r="M127" s="102"/>
      <c r="N127" s="132"/>
      <c r="O127" s="170"/>
      <c r="P127" s="133"/>
    </row>
    <row r="128" spans="1:16">
      <c r="A128" s="164" t="s">
        <v>251</v>
      </c>
      <c r="B128" s="126">
        <v>319</v>
      </c>
      <c r="C128" s="165"/>
      <c r="D128" s="127">
        <v>319</v>
      </c>
      <c r="E128" s="166"/>
      <c r="F128" s="167">
        <v>6.757E-3</v>
      </c>
      <c r="G128" s="168"/>
      <c r="H128" s="169">
        <v>4.6730000000000001E-3</v>
      </c>
      <c r="I128" s="170"/>
      <c r="J128" s="167">
        <v>2.1979999999999999E-3</v>
      </c>
      <c r="K128" s="102"/>
      <c r="L128" s="169">
        <v>1.7279999999999999E-3</v>
      </c>
      <c r="M128" s="102"/>
      <c r="N128" s="132"/>
      <c r="O128" s="170"/>
      <c r="P128" s="133"/>
    </row>
    <row r="129" spans="1:16">
      <c r="A129" s="164" t="s">
        <v>252</v>
      </c>
      <c r="B129" s="126">
        <v>332</v>
      </c>
      <c r="C129" s="165"/>
      <c r="D129" s="127">
        <v>332</v>
      </c>
      <c r="E129" s="166"/>
      <c r="F129" s="167">
        <v>8.3300000000000006E-3</v>
      </c>
      <c r="G129" s="168"/>
      <c r="H129" s="169">
        <v>5.7609999999999996E-3</v>
      </c>
      <c r="I129" s="170"/>
      <c r="J129" s="167">
        <v>5.9199999999999997E-4</v>
      </c>
      <c r="K129" s="102"/>
      <c r="L129" s="169">
        <v>4.6500000000000003E-4</v>
      </c>
      <c r="M129" s="102"/>
      <c r="N129" s="132"/>
      <c r="O129" s="170"/>
      <c r="P129" s="133"/>
    </row>
    <row r="130" spans="1:16">
      <c r="A130" s="164" t="s">
        <v>253</v>
      </c>
      <c r="B130" s="126">
        <v>344</v>
      </c>
      <c r="C130" s="165"/>
      <c r="D130" s="127">
        <v>29</v>
      </c>
      <c r="E130" s="166"/>
      <c r="F130" s="167">
        <v>1.4419999999999999E-3</v>
      </c>
      <c r="G130" s="168"/>
      <c r="H130" s="169">
        <v>9.9700000000000006E-4</v>
      </c>
      <c r="I130" s="170"/>
      <c r="J130" s="167">
        <v>1.8519999999999999E-3</v>
      </c>
      <c r="K130" s="102"/>
      <c r="L130" s="169">
        <v>1.456E-3</v>
      </c>
      <c r="M130" s="102"/>
      <c r="N130" s="132"/>
      <c r="O130" s="170"/>
      <c r="P130" s="133"/>
    </row>
    <row r="131" spans="1:16">
      <c r="A131" s="164" t="s">
        <v>254</v>
      </c>
      <c r="B131" s="126">
        <v>347</v>
      </c>
      <c r="C131" s="165"/>
      <c r="D131" s="127">
        <v>347</v>
      </c>
      <c r="E131" s="166"/>
      <c r="F131" s="167">
        <v>7.5000000000000002E-4</v>
      </c>
      <c r="G131" s="168"/>
      <c r="H131" s="169">
        <v>5.1900000000000004E-4</v>
      </c>
      <c r="I131" s="170"/>
      <c r="J131" s="167">
        <v>5.0900000000000001E-4</v>
      </c>
      <c r="K131" s="102"/>
      <c r="L131" s="169">
        <v>4.0000000000000002E-4</v>
      </c>
      <c r="M131" s="102"/>
      <c r="N131" s="132"/>
      <c r="O131" s="170"/>
      <c r="P131" s="133"/>
    </row>
    <row r="132" spans="1:16">
      <c r="A132" s="164" t="s">
        <v>255</v>
      </c>
      <c r="B132" s="126">
        <v>353</v>
      </c>
      <c r="C132" s="165"/>
      <c r="D132" s="127">
        <v>353</v>
      </c>
      <c r="E132" s="166"/>
      <c r="F132" s="167">
        <v>3.9258000000000001E-2</v>
      </c>
      <c r="G132" s="168"/>
      <c r="H132" s="169">
        <v>2.7151999999999999E-2</v>
      </c>
      <c r="I132" s="170"/>
      <c r="J132" s="167">
        <v>2.5576999999999999E-2</v>
      </c>
      <c r="K132" s="102"/>
      <c r="L132" s="169">
        <v>2.0102999999999999E-2</v>
      </c>
      <c r="M132" s="102"/>
      <c r="N132" s="132">
        <v>2.0497999999999999E-2</v>
      </c>
      <c r="O132" s="170"/>
      <c r="P132" s="133">
        <v>1.7655000000000001E-2</v>
      </c>
    </row>
    <row r="133" spans="1:16">
      <c r="A133" s="164" t="s">
        <v>256</v>
      </c>
      <c r="B133" s="126">
        <v>354</v>
      </c>
      <c r="C133" s="165"/>
      <c r="D133" s="127">
        <v>354</v>
      </c>
      <c r="E133" s="166"/>
      <c r="F133" s="167">
        <v>6.4339999999999996E-3</v>
      </c>
      <c r="G133" s="168"/>
      <c r="H133" s="169">
        <v>4.45E-3</v>
      </c>
      <c r="I133" s="170"/>
      <c r="J133" s="167">
        <v>2.382E-3</v>
      </c>
      <c r="K133" s="102"/>
      <c r="L133" s="169">
        <v>1.872E-3</v>
      </c>
      <c r="M133" s="102"/>
      <c r="N133" s="132"/>
      <c r="O133" s="170"/>
      <c r="P133" s="133"/>
    </row>
    <row r="134" spans="1:16">
      <c r="A134" s="164" t="s">
        <v>134</v>
      </c>
      <c r="B134" s="126">
        <v>360</v>
      </c>
      <c r="C134" s="165"/>
      <c r="D134" s="127">
        <v>360</v>
      </c>
      <c r="E134" s="166"/>
      <c r="F134" s="167">
        <v>1.9758999999999999E-2</v>
      </c>
      <c r="G134" s="168"/>
      <c r="H134" s="169">
        <v>1.3665999999999999E-2</v>
      </c>
      <c r="I134" s="170"/>
      <c r="J134" s="167">
        <v>2.0695000000000002E-2</v>
      </c>
      <c r="K134" s="102"/>
      <c r="L134" s="169">
        <v>1.6265999999999999E-2</v>
      </c>
      <c r="M134" s="102"/>
      <c r="N134" s="132"/>
      <c r="O134" s="170"/>
      <c r="P134" s="133"/>
    </row>
    <row r="135" spans="1:16">
      <c r="A135" s="164" t="s">
        <v>257</v>
      </c>
      <c r="B135" s="126">
        <v>361</v>
      </c>
      <c r="C135" s="165"/>
      <c r="D135" s="127">
        <v>360</v>
      </c>
      <c r="E135" s="166"/>
      <c r="F135" s="167">
        <v>4.9459999999999999E-3</v>
      </c>
      <c r="G135" s="168"/>
      <c r="H135" s="169">
        <v>3.421E-3</v>
      </c>
      <c r="I135" s="170"/>
      <c r="J135" s="167">
        <v>1.768E-3</v>
      </c>
      <c r="K135" s="102"/>
      <c r="L135" s="169">
        <v>1.39E-3</v>
      </c>
      <c r="M135" s="102"/>
      <c r="N135" s="132"/>
      <c r="O135" s="170"/>
      <c r="P135" s="133"/>
    </row>
    <row r="136" spans="1:16">
      <c r="A136" s="164" t="s">
        <v>258</v>
      </c>
      <c r="B136" s="126">
        <v>422</v>
      </c>
      <c r="C136" s="165"/>
      <c r="D136" s="127">
        <v>422</v>
      </c>
      <c r="E136" s="166"/>
      <c r="F136" s="167">
        <v>5.4937E-2</v>
      </c>
      <c r="G136" s="168"/>
      <c r="H136" s="169">
        <v>3.7997000000000003E-2</v>
      </c>
      <c r="I136" s="170"/>
      <c r="J136" s="167">
        <v>4.1510999999999999E-2</v>
      </c>
      <c r="K136" s="102"/>
      <c r="L136" s="169">
        <v>3.2626000000000002E-2</v>
      </c>
      <c r="M136" s="102"/>
      <c r="N136" s="132">
        <v>4.1426999999999999E-2</v>
      </c>
      <c r="O136" s="170"/>
      <c r="P136" s="133">
        <v>3.5680999999999997E-2</v>
      </c>
    </row>
    <row r="137" spans="1:16">
      <c r="A137" s="164" t="s">
        <v>259</v>
      </c>
      <c r="B137" s="126">
        <v>423</v>
      </c>
      <c r="C137" s="165"/>
      <c r="D137" s="127">
        <v>422</v>
      </c>
      <c r="E137" s="166"/>
      <c r="F137" s="167">
        <v>2.1580000000000002E-3</v>
      </c>
      <c r="G137" s="168"/>
      <c r="H137" s="169">
        <v>1.493E-3</v>
      </c>
      <c r="I137" s="170"/>
      <c r="J137" s="167">
        <v>7.1310000000000002E-3</v>
      </c>
      <c r="K137" s="102"/>
      <c r="L137" s="169">
        <v>5.6049999999999997E-3</v>
      </c>
      <c r="M137" s="102"/>
      <c r="N137" s="132">
        <v>4.6839999999999998E-3</v>
      </c>
      <c r="O137" s="170"/>
      <c r="P137" s="133">
        <v>4.0340000000000003E-3</v>
      </c>
    </row>
    <row r="138" spans="1:16">
      <c r="A138" s="164" t="s">
        <v>260</v>
      </c>
      <c r="B138" s="126">
        <v>424</v>
      </c>
      <c r="C138" s="165"/>
      <c r="D138" s="127">
        <v>424</v>
      </c>
      <c r="E138" s="166"/>
      <c r="F138" s="167">
        <v>9.6990000000000007E-2</v>
      </c>
      <c r="G138" s="168"/>
      <c r="H138" s="169">
        <v>6.7082000000000003E-2</v>
      </c>
      <c r="I138" s="170"/>
      <c r="J138" s="167">
        <v>7.5575000000000003E-2</v>
      </c>
      <c r="K138" s="102"/>
      <c r="L138" s="169">
        <v>5.9399E-2</v>
      </c>
      <c r="M138" s="102"/>
      <c r="N138" s="132">
        <v>7.6567999999999997E-2</v>
      </c>
      <c r="O138" s="170"/>
      <c r="P138" s="133">
        <v>6.5948000000000007E-2</v>
      </c>
    </row>
    <row r="139" spans="1:16">
      <c r="A139" s="164" t="s">
        <v>261</v>
      </c>
      <c r="B139" s="126">
        <v>490</v>
      </c>
      <c r="C139" s="165"/>
      <c r="D139" s="127">
        <v>490</v>
      </c>
      <c r="E139" s="166"/>
      <c r="F139" s="167">
        <v>5.8198650000000001</v>
      </c>
      <c r="G139" s="168"/>
      <c r="H139" s="169">
        <v>4.0252520000000001</v>
      </c>
      <c r="I139" s="170"/>
      <c r="J139" s="167">
        <v>2.8278919999999999</v>
      </c>
      <c r="K139" s="102"/>
      <c r="L139" s="169">
        <v>2.2226240000000002</v>
      </c>
      <c r="M139" s="102"/>
      <c r="N139" s="132">
        <v>0.17230799999999999</v>
      </c>
      <c r="O139" s="170"/>
      <c r="P139" s="133">
        <v>0.14840999999999999</v>
      </c>
    </row>
    <row r="140" spans="1:16">
      <c r="A140" s="164" t="s">
        <v>262</v>
      </c>
      <c r="B140" s="126">
        <v>500</v>
      </c>
      <c r="C140" s="165"/>
      <c r="D140" s="127">
        <v>500</v>
      </c>
      <c r="E140" s="166"/>
      <c r="F140" s="167">
        <v>5.3251530000000002</v>
      </c>
      <c r="G140" s="168"/>
      <c r="H140" s="169">
        <v>3.6830889999999998</v>
      </c>
      <c r="I140" s="170"/>
      <c r="J140" s="167">
        <v>4.5613400000000004</v>
      </c>
      <c r="K140" s="102"/>
      <c r="L140" s="169">
        <v>3.585054</v>
      </c>
      <c r="M140" s="102"/>
      <c r="N140" s="132">
        <v>4.5115959999999999</v>
      </c>
      <c r="O140" s="170"/>
      <c r="P140" s="133">
        <v>3.8858619999999999</v>
      </c>
    </row>
    <row r="141" spans="1:16">
      <c r="A141" s="164" t="s">
        <v>263</v>
      </c>
      <c r="B141" s="126">
        <v>568</v>
      </c>
      <c r="C141" s="165"/>
      <c r="D141" s="127">
        <v>568</v>
      </c>
      <c r="E141" s="166"/>
      <c r="F141" s="167">
        <v>0.14419000000000001</v>
      </c>
      <c r="G141" s="168"/>
      <c r="H141" s="169">
        <v>9.9727999999999997E-2</v>
      </c>
      <c r="I141" s="170"/>
      <c r="J141" s="167">
        <v>0.127021</v>
      </c>
      <c r="K141" s="102"/>
      <c r="L141" s="169">
        <v>9.9834000000000006E-2</v>
      </c>
      <c r="M141" s="102"/>
      <c r="N141" s="132">
        <v>0.12529599999999999</v>
      </c>
      <c r="O141" s="170"/>
      <c r="P141" s="133">
        <v>0.107918</v>
      </c>
    </row>
    <row r="142" spans="1:16">
      <c r="A142" s="164" t="s">
        <v>435</v>
      </c>
      <c r="B142" s="126">
        <v>702</v>
      </c>
      <c r="C142" s="165"/>
      <c r="D142" s="127">
        <v>11</v>
      </c>
      <c r="E142" s="166"/>
      <c r="F142" s="167">
        <v>6.6571000000000005E-2</v>
      </c>
      <c r="G142" s="168"/>
      <c r="H142" s="169">
        <v>4.6043000000000001E-2</v>
      </c>
      <c r="I142" s="170"/>
      <c r="J142" s="167">
        <v>2.2228000000000001E-2</v>
      </c>
      <c r="K142" s="102"/>
      <c r="L142" s="169">
        <v>1.7469999999999999E-2</v>
      </c>
      <c r="M142" s="102"/>
      <c r="N142" s="132"/>
      <c r="O142" s="170"/>
      <c r="P142" s="133"/>
    </row>
    <row r="143" spans="1:16">
      <c r="A143" s="164" t="s">
        <v>264</v>
      </c>
      <c r="B143" s="126">
        <v>703</v>
      </c>
      <c r="C143" s="165"/>
      <c r="D143" s="127">
        <v>703</v>
      </c>
      <c r="E143" s="166"/>
      <c r="F143" s="167">
        <v>5.7799999999999995E-4</v>
      </c>
      <c r="G143" s="168"/>
      <c r="H143" s="169">
        <v>4.0000000000000002E-4</v>
      </c>
      <c r="I143" s="170"/>
      <c r="J143" s="167">
        <v>5.0900000000000001E-4</v>
      </c>
      <c r="K143" s="102"/>
      <c r="L143" s="169">
        <v>4.0000000000000002E-4</v>
      </c>
      <c r="M143" s="102"/>
      <c r="N143" s="132"/>
      <c r="O143" s="170"/>
      <c r="P143" s="133"/>
    </row>
    <row r="144" spans="1:16">
      <c r="A144" s="164" t="s">
        <v>436</v>
      </c>
      <c r="B144" s="126">
        <v>704</v>
      </c>
      <c r="C144" s="165"/>
      <c r="D144" s="127">
        <v>704</v>
      </c>
      <c r="E144" s="166"/>
      <c r="F144" s="167">
        <v>3.1180000000000001E-3</v>
      </c>
      <c r="G144" s="168"/>
      <c r="H144" s="169">
        <v>2.1570000000000001E-3</v>
      </c>
      <c r="I144" s="170"/>
      <c r="J144" s="167">
        <v>7.2400000000000003E-4</v>
      </c>
      <c r="K144" s="102"/>
      <c r="L144" s="169">
        <v>5.6899999999999995E-4</v>
      </c>
      <c r="M144" s="102"/>
      <c r="N144" s="132"/>
      <c r="O144" s="170"/>
      <c r="P144" s="133"/>
    </row>
    <row r="145" spans="1:16">
      <c r="A145" s="164" t="s">
        <v>265</v>
      </c>
      <c r="B145" s="126">
        <v>707</v>
      </c>
      <c r="C145" s="165"/>
      <c r="D145" s="127">
        <v>707</v>
      </c>
      <c r="E145" s="166"/>
      <c r="F145" s="167">
        <v>6.5399999999999996E-4</v>
      </c>
      <c r="G145" s="168"/>
      <c r="H145" s="169">
        <v>4.5199999999999998E-4</v>
      </c>
      <c r="I145" s="170"/>
      <c r="J145" s="167">
        <v>5.0900000000000001E-4</v>
      </c>
      <c r="K145" s="102"/>
      <c r="L145" s="169">
        <v>4.0000000000000002E-4</v>
      </c>
      <c r="M145" s="102"/>
      <c r="N145" s="132"/>
      <c r="O145" s="170"/>
      <c r="P145" s="133"/>
    </row>
    <row r="146" spans="1:16">
      <c r="A146" s="164" t="s">
        <v>656</v>
      </c>
      <c r="B146" s="126">
        <v>708</v>
      </c>
      <c r="C146" s="165"/>
      <c r="D146" s="127">
        <v>708</v>
      </c>
      <c r="E146" s="166"/>
      <c r="F146" s="167">
        <v>5.7799999999999995E-4</v>
      </c>
      <c r="G146" s="168"/>
      <c r="H146" s="169">
        <v>4.0000000000000002E-4</v>
      </c>
      <c r="I146" s="170"/>
      <c r="J146" s="167">
        <v>5.0900000000000001E-4</v>
      </c>
      <c r="K146" s="102"/>
      <c r="L146" s="169">
        <v>4.0000000000000002E-4</v>
      </c>
      <c r="M146" s="102"/>
      <c r="N146" s="132"/>
      <c r="O146" s="170"/>
      <c r="P146" s="133"/>
    </row>
    <row r="147" spans="1:16">
      <c r="A147" s="164" t="s">
        <v>266</v>
      </c>
      <c r="B147" s="126">
        <v>713</v>
      </c>
      <c r="C147" s="165"/>
      <c r="D147" s="127">
        <v>713</v>
      </c>
      <c r="E147" s="166"/>
      <c r="F147" s="167">
        <v>9.6799999999999994E-3</v>
      </c>
      <c r="G147" s="168"/>
      <c r="H147" s="169">
        <v>6.6950000000000004E-3</v>
      </c>
      <c r="I147" s="170"/>
      <c r="J147" s="167">
        <v>2.088E-3</v>
      </c>
      <c r="K147" s="102"/>
      <c r="L147" s="169">
        <v>1.6410000000000001E-3</v>
      </c>
      <c r="M147" s="102"/>
      <c r="N147" s="132"/>
      <c r="O147" s="170"/>
      <c r="P147" s="133"/>
    </row>
    <row r="148" spans="1:16">
      <c r="A148" s="164" t="s">
        <v>267</v>
      </c>
      <c r="B148" s="126">
        <v>714</v>
      </c>
      <c r="C148" s="165"/>
      <c r="D148" s="127">
        <v>714</v>
      </c>
      <c r="E148" s="166"/>
      <c r="F148" s="167">
        <v>6.1060000000000003E-3</v>
      </c>
      <c r="G148" s="168"/>
      <c r="H148" s="169">
        <v>4.2230000000000002E-3</v>
      </c>
      <c r="I148" s="170"/>
      <c r="J148" s="167">
        <v>1.6329999999999999E-3</v>
      </c>
      <c r="K148" s="102"/>
      <c r="L148" s="169">
        <v>1.2830000000000001E-3</v>
      </c>
      <c r="M148" s="102"/>
      <c r="N148" s="132"/>
      <c r="O148" s="170"/>
      <c r="P148" s="133"/>
    </row>
    <row r="149" spans="1:16">
      <c r="A149" s="164" t="s">
        <v>618</v>
      </c>
      <c r="B149" s="126">
        <v>716</v>
      </c>
      <c r="C149" s="165"/>
      <c r="D149" s="127">
        <v>716</v>
      </c>
      <c r="E149" s="166"/>
      <c r="F149" s="167">
        <v>5.7799999999999995E-4</v>
      </c>
      <c r="G149" s="168"/>
      <c r="H149" s="169">
        <v>4.0000000000000002E-4</v>
      </c>
      <c r="I149" s="170"/>
      <c r="J149" s="167">
        <v>5.0900000000000001E-4</v>
      </c>
      <c r="K149" s="102"/>
      <c r="L149" s="169">
        <v>4.0000000000000002E-4</v>
      </c>
      <c r="M149" s="102"/>
      <c r="N149" s="132"/>
      <c r="O149" s="170"/>
      <c r="P149" s="133"/>
    </row>
    <row r="150" spans="1:16">
      <c r="A150" s="164" t="s">
        <v>268</v>
      </c>
      <c r="B150" s="126">
        <v>721</v>
      </c>
      <c r="C150" s="165"/>
      <c r="D150" s="127">
        <v>827</v>
      </c>
      <c r="E150" s="166"/>
      <c r="F150" s="167">
        <v>2.9704000000000001E-2</v>
      </c>
      <c r="G150" s="168"/>
      <c r="H150" s="169">
        <v>2.0544E-2</v>
      </c>
      <c r="I150" s="170"/>
      <c r="J150" s="167">
        <v>1.0057999999999999E-2</v>
      </c>
      <c r="K150" s="102"/>
      <c r="L150" s="169">
        <v>7.9050000000000006E-3</v>
      </c>
      <c r="M150" s="102"/>
      <c r="N150" s="132"/>
      <c r="O150" s="170"/>
      <c r="P150" s="133"/>
    </row>
    <row r="151" spans="1:16">
      <c r="A151" s="164" t="s">
        <v>269</v>
      </c>
      <c r="B151" s="126">
        <v>722</v>
      </c>
      <c r="C151" s="165"/>
      <c r="D151" s="127">
        <v>23</v>
      </c>
      <c r="E151" s="166"/>
      <c r="F151" s="167">
        <v>1.6050000000000001E-3</v>
      </c>
      <c r="G151" s="168"/>
      <c r="H151" s="169">
        <v>1.1100000000000001E-3</v>
      </c>
      <c r="I151" s="170"/>
      <c r="J151" s="167">
        <v>1.4350000000000001E-3</v>
      </c>
      <c r="K151" s="102"/>
      <c r="L151" s="169">
        <v>1.1280000000000001E-3</v>
      </c>
      <c r="M151" s="102"/>
      <c r="N151" s="132"/>
      <c r="O151" s="170"/>
      <c r="P151" s="133"/>
    </row>
    <row r="152" spans="1:16">
      <c r="A152" s="164" t="s">
        <v>270</v>
      </c>
      <c r="B152" s="126">
        <v>725</v>
      </c>
      <c r="C152" s="165"/>
      <c r="D152" s="127">
        <v>725</v>
      </c>
      <c r="E152" s="166"/>
      <c r="F152" s="167">
        <v>1.5289000000000001E-2</v>
      </c>
      <c r="G152" s="168"/>
      <c r="H152" s="169">
        <v>1.0574E-2</v>
      </c>
      <c r="I152" s="170"/>
      <c r="J152" s="167">
        <v>4.496E-3</v>
      </c>
      <c r="K152" s="102"/>
      <c r="L152" s="169">
        <v>3.5339999999999998E-3</v>
      </c>
      <c r="M152" s="102"/>
      <c r="N152" s="132"/>
      <c r="O152" s="170"/>
      <c r="P152" s="133"/>
    </row>
    <row r="153" spans="1:16">
      <c r="A153" s="164" t="s">
        <v>271</v>
      </c>
      <c r="B153" s="126">
        <v>727</v>
      </c>
      <c r="C153" s="165"/>
      <c r="D153" s="127">
        <v>727</v>
      </c>
      <c r="E153" s="166"/>
      <c r="F153" s="167">
        <v>1.0579E-2</v>
      </c>
      <c r="G153" s="168"/>
      <c r="H153" s="169">
        <v>7.3169999999999997E-3</v>
      </c>
      <c r="I153" s="170"/>
      <c r="J153" s="167">
        <v>5.849E-3</v>
      </c>
      <c r="K153" s="102"/>
      <c r="L153" s="169">
        <v>4.5970000000000004E-3</v>
      </c>
      <c r="M153" s="102"/>
      <c r="N153" s="132"/>
      <c r="O153" s="170"/>
      <c r="P153" s="133"/>
    </row>
    <row r="154" spans="1:16">
      <c r="A154" s="164" t="s">
        <v>273</v>
      </c>
      <c r="B154" s="126">
        <v>731</v>
      </c>
      <c r="C154" s="165"/>
      <c r="D154" s="127">
        <v>731</v>
      </c>
      <c r="E154" s="166"/>
      <c r="F154" s="167">
        <v>1.0020000000000001E-3</v>
      </c>
      <c r="G154" s="168"/>
      <c r="H154" s="169">
        <v>6.9300000000000004E-4</v>
      </c>
      <c r="I154" s="170"/>
      <c r="J154" s="167">
        <v>5.0900000000000001E-4</v>
      </c>
      <c r="K154" s="102"/>
      <c r="L154" s="169">
        <v>4.0000000000000002E-4</v>
      </c>
      <c r="M154" s="102"/>
      <c r="N154" s="132"/>
      <c r="O154" s="170"/>
      <c r="P154" s="133"/>
    </row>
    <row r="155" spans="1:16">
      <c r="A155" s="164" t="s">
        <v>274</v>
      </c>
      <c r="B155" s="126">
        <v>736</v>
      </c>
      <c r="C155" s="165"/>
      <c r="D155" s="127">
        <v>736</v>
      </c>
      <c r="E155" s="166"/>
      <c r="F155" s="167">
        <v>1.389E-3</v>
      </c>
      <c r="G155" s="168"/>
      <c r="H155" s="169">
        <v>9.6100000000000005E-4</v>
      </c>
      <c r="I155" s="170"/>
      <c r="J155" s="167">
        <v>2.8869999999999998E-3</v>
      </c>
      <c r="K155" s="102"/>
      <c r="L155" s="169">
        <v>2.2690000000000002E-3</v>
      </c>
      <c r="M155" s="102"/>
      <c r="N155" s="132"/>
      <c r="O155" s="170"/>
      <c r="P155" s="133"/>
    </row>
    <row r="156" spans="1:16">
      <c r="A156" s="164" t="s">
        <v>275</v>
      </c>
      <c r="B156" s="126">
        <v>737</v>
      </c>
      <c r="C156" s="165"/>
      <c r="D156" s="127">
        <v>188</v>
      </c>
      <c r="E156" s="166"/>
      <c r="F156" s="167">
        <v>5.7799999999999995E-4</v>
      </c>
      <c r="G156" s="168"/>
      <c r="H156" s="169">
        <v>4.0000000000000002E-4</v>
      </c>
      <c r="I156" s="170"/>
      <c r="J156" s="167">
        <v>5.0900000000000001E-4</v>
      </c>
      <c r="K156" s="102"/>
      <c r="L156" s="169">
        <v>4.0000000000000002E-4</v>
      </c>
      <c r="M156" s="102"/>
      <c r="N156" s="132"/>
      <c r="O156" s="170"/>
      <c r="P156" s="133"/>
    </row>
    <row r="157" spans="1:16">
      <c r="A157" s="164" t="s">
        <v>276</v>
      </c>
      <c r="B157" s="126">
        <v>738</v>
      </c>
      <c r="C157" s="165"/>
      <c r="D157" s="127">
        <v>738</v>
      </c>
      <c r="E157" s="166"/>
      <c r="F157" s="167">
        <v>5.5198999999999998E-2</v>
      </c>
      <c r="G157" s="168"/>
      <c r="H157" s="169">
        <v>3.8177999999999997E-2</v>
      </c>
      <c r="I157" s="170"/>
      <c r="J157" s="167">
        <v>1.6454E-2</v>
      </c>
      <c r="K157" s="102"/>
      <c r="L157" s="169">
        <v>1.2932000000000001E-2</v>
      </c>
      <c r="M157" s="102"/>
      <c r="N157" s="132"/>
      <c r="O157" s="170"/>
      <c r="P157" s="133"/>
    </row>
    <row r="158" spans="1:16">
      <c r="A158" s="164" t="s">
        <v>277</v>
      </c>
      <c r="B158" s="126">
        <v>740</v>
      </c>
      <c r="C158" s="165"/>
      <c r="D158" s="127">
        <v>740</v>
      </c>
      <c r="E158" s="166"/>
      <c r="F158" s="167">
        <v>1.9515999999999999E-2</v>
      </c>
      <c r="G158" s="168"/>
      <c r="H158" s="169">
        <v>1.3498E-2</v>
      </c>
      <c r="I158" s="170"/>
      <c r="J158" s="167">
        <v>9.9919999999999991E-3</v>
      </c>
      <c r="K158" s="102"/>
      <c r="L158" s="169">
        <v>7.8530000000000006E-3</v>
      </c>
      <c r="M158" s="102"/>
      <c r="N158" s="132"/>
      <c r="O158" s="170"/>
      <c r="P158" s="133"/>
    </row>
    <row r="159" spans="1:16">
      <c r="A159" s="164" t="s">
        <v>278</v>
      </c>
      <c r="B159" s="126">
        <v>741</v>
      </c>
      <c r="C159" s="165"/>
      <c r="D159" s="127">
        <v>741</v>
      </c>
      <c r="E159" s="166"/>
      <c r="F159" s="167">
        <v>3.7080000000000002E-2</v>
      </c>
      <c r="G159" s="168"/>
      <c r="H159" s="169">
        <v>2.5645999999999999E-2</v>
      </c>
      <c r="I159" s="170"/>
      <c r="J159" s="167">
        <v>6.2160000000000002E-3</v>
      </c>
      <c r="K159" s="102"/>
      <c r="L159" s="169">
        <v>4.8859999999999997E-3</v>
      </c>
      <c r="M159" s="102"/>
      <c r="N159" s="132"/>
      <c r="O159" s="170"/>
      <c r="P159" s="133"/>
    </row>
    <row r="160" spans="1:16">
      <c r="A160" s="164" t="s">
        <v>279</v>
      </c>
      <c r="B160" s="126">
        <v>742</v>
      </c>
      <c r="C160" s="165"/>
      <c r="D160" s="127">
        <v>48</v>
      </c>
      <c r="E160" s="166"/>
      <c r="F160" s="167">
        <v>1.4116999999999999E-2</v>
      </c>
      <c r="G160" s="168"/>
      <c r="H160" s="169">
        <v>9.7640000000000001E-3</v>
      </c>
      <c r="I160" s="170"/>
      <c r="J160" s="167">
        <v>7.6160000000000004E-3</v>
      </c>
      <c r="K160" s="102"/>
      <c r="L160" s="169">
        <v>5.986E-3</v>
      </c>
      <c r="M160" s="102"/>
      <c r="N160" s="132"/>
      <c r="O160" s="170"/>
      <c r="P160" s="133"/>
    </row>
    <row r="161" spans="1:16">
      <c r="A161" s="164" t="s">
        <v>280</v>
      </c>
      <c r="B161" s="126">
        <v>744</v>
      </c>
      <c r="C161" s="165"/>
      <c r="D161" s="127">
        <v>22</v>
      </c>
      <c r="E161" s="166"/>
      <c r="F161" s="167">
        <v>1.1689999999999999E-3</v>
      </c>
      <c r="G161" s="168"/>
      <c r="H161" s="169">
        <v>8.0900000000000004E-4</v>
      </c>
      <c r="I161" s="170"/>
      <c r="J161" s="167">
        <v>8.6300000000000005E-4</v>
      </c>
      <c r="K161" s="102"/>
      <c r="L161" s="169">
        <v>6.78E-4</v>
      </c>
      <c r="M161" s="102"/>
      <c r="N161" s="132"/>
      <c r="O161" s="170"/>
      <c r="P161" s="133"/>
    </row>
    <row r="162" spans="1:16">
      <c r="A162" s="164" t="s">
        <v>437</v>
      </c>
      <c r="B162" s="126">
        <v>755</v>
      </c>
      <c r="C162" s="165"/>
      <c r="D162" s="127">
        <v>755</v>
      </c>
      <c r="E162" s="166"/>
      <c r="F162" s="167">
        <v>9.8969999999999995E-3</v>
      </c>
      <c r="G162" s="168"/>
      <c r="H162" s="169">
        <v>6.8450000000000004E-3</v>
      </c>
      <c r="I162" s="170"/>
      <c r="J162" s="167">
        <v>6.7299999999999999E-3</v>
      </c>
      <c r="K162" s="102"/>
      <c r="L162" s="169">
        <v>5.2900000000000004E-3</v>
      </c>
      <c r="M162" s="102"/>
      <c r="N162" s="132"/>
      <c r="O162" s="170"/>
      <c r="P162" s="133"/>
    </row>
    <row r="163" spans="1:16">
      <c r="A163" s="164" t="s">
        <v>281</v>
      </c>
      <c r="B163" s="126">
        <v>764</v>
      </c>
      <c r="C163" s="165"/>
      <c r="D163" s="127">
        <v>29</v>
      </c>
      <c r="E163" s="166"/>
      <c r="F163" s="167">
        <v>7.8656000000000004E-2</v>
      </c>
      <c r="G163" s="168"/>
      <c r="H163" s="169">
        <v>5.4401999999999999E-2</v>
      </c>
      <c r="I163" s="170"/>
      <c r="J163" s="167">
        <v>2.1252E-2</v>
      </c>
      <c r="K163" s="102"/>
      <c r="L163" s="169">
        <v>1.6702999999999999E-2</v>
      </c>
      <c r="M163" s="102"/>
      <c r="N163" s="132"/>
      <c r="O163" s="170"/>
      <c r="P163" s="133"/>
    </row>
    <row r="164" spans="1:16">
      <c r="A164" s="164" t="s">
        <v>282</v>
      </c>
      <c r="B164" s="126">
        <v>765</v>
      </c>
      <c r="C164" s="165"/>
      <c r="D164" s="127">
        <v>765</v>
      </c>
      <c r="E164" s="166"/>
      <c r="F164" s="167">
        <v>1.9515999999999999E-2</v>
      </c>
      <c r="G164" s="168"/>
      <c r="H164" s="169">
        <v>1.3498E-2</v>
      </c>
      <c r="I164" s="170"/>
      <c r="J164" s="167">
        <v>5.5259999999999997E-3</v>
      </c>
      <c r="K164" s="102"/>
      <c r="L164" s="169">
        <v>4.3429999999999996E-3</v>
      </c>
      <c r="M164" s="102"/>
      <c r="N164" s="132"/>
      <c r="O164" s="170"/>
      <c r="P164" s="133"/>
    </row>
    <row r="165" spans="1:16">
      <c r="A165" s="164" t="s">
        <v>283</v>
      </c>
      <c r="B165" s="126">
        <v>766</v>
      </c>
      <c r="C165" s="165"/>
      <c r="D165" s="127">
        <v>766</v>
      </c>
      <c r="E165" s="166"/>
      <c r="F165" s="167">
        <v>8.1479999999999997E-2</v>
      </c>
      <c r="G165" s="168"/>
      <c r="H165" s="169">
        <v>5.6355000000000002E-2</v>
      </c>
      <c r="I165" s="170"/>
      <c r="J165" s="167">
        <v>5.2261000000000002E-2</v>
      </c>
      <c r="K165" s="102"/>
      <c r="L165" s="169">
        <v>4.1075E-2</v>
      </c>
      <c r="M165" s="102"/>
      <c r="N165" s="132"/>
      <c r="O165" s="170"/>
      <c r="P165" s="133"/>
    </row>
    <row r="166" spans="1:16">
      <c r="A166" s="164" t="s">
        <v>284</v>
      </c>
      <c r="B166" s="126">
        <v>772</v>
      </c>
      <c r="C166" s="165"/>
      <c r="D166" s="127">
        <v>772</v>
      </c>
      <c r="E166" s="166"/>
      <c r="F166" s="167">
        <v>3.4168999999999998E-2</v>
      </c>
      <c r="G166" s="168"/>
      <c r="H166" s="169">
        <v>2.3633000000000001E-2</v>
      </c>
      <c r="I166" s="170"/>
      <c r="J166" s="167">
        <v>8.1569999999999993E-3</v>
      </c>
      <c r="K166" s="102"/>
      <c r="L166" s="169">
        <v>6.411E-3</v>
      </c>
      <c r="M166" s="102"/>
      <c r="N166" s="132"/>
      <c r="O166" s="170"/>
      <c r="P166" s="133"/>
    </row>
    <row r="167" spans="1:16">
      <c r="A167" s="164" t="s">
        <v>285</v>
      </c>
      <c r="B167" s="126">
        <v>773</v>
      </c>
      <c r="C167" s="165">
        <v>490</v>
      </c>
      <c r="D167" s="127">
        <v>490</v>
      </c>
      <c r="E167" s="166"/>
      <c r="F167" s="167"/>
      <c r="G167" s="168"/>
      <c r="H167" s="169"/>
      <c r="I167" s="170"/>
      <c r="J167" s="167"/>
      <c r="K167" s="102"/>
      <c r="L167" s="169"/>
      <c r="M167" s="102"/>
      <c r="N167" s="132"/>
      <c r="O167" s="170"/>
      <c r="P167" s="133"/>
    </row>
    <row r="168" spans="1:16">
      <c r="A168" s="164" t="s">
        <v>286</v>
      </c>
      <c r="B168" s="126">
        <v>777</v>
      </c>
      <c r="C168" s="165"/>
      <c r="D168" s="127">
        <v>777</v>
      </c>
      <c r="E168" s="166"/>
      <c r="F168" s="167">
        <v>7.3660000000000002E-3</v>
      </c>
      <c r="G168" s="168"/>
      <c r="H168" s="169">
        <v>5.0949999999999997E-3</v>
      </c>
      <c r="I168" s="170"/>
      <c r="J168" s="167">
        <v>5.3119999999999999E-3</v>
      </c>
      <c r="K168" s="102"/>
      <c r="L168" s="169">
        <v>4.1749999999999999E-3</v>
      </c>
      <c r="M168" s="102"/>
      <c r="N168" s="132"/>
      <c r="O168" s="170"/>
      <c r="P168" s="133"/>
    </row>
    <row r="169" spans="1:16">
      <c r="A169" s="164" t="s">
        <v>287</v>
      </c>
      <c r="B169" s="126">
        <v>787</v>
      </c>
      <c r="C169" s="165"/>
      <c r="D169" s="127">
        <v>787</v>
      </c>
      <c r="E169" s="166"/>
      <c r="F169" s="167">
        <v>1.5727000000000001E-2</v>
      </c>
      <c r="G169" s="168"/>
      <c r="H169" s="169">
        <v>1.0877E-2</v>
      </c>
      <c r="I169" s="170"/>
      <c r="J169" s="167">
        <v>5.8370000000000002E-3</v>
      </c>
      <c r="K169" s="102"/>
      <c r="L169" s="169">
        <v>4.5880000000000001E-3</v>
      </c>
      <c r="M169" s="102"/>
      <c r="N169" s="132"/>
      <c r="O169" s="170"/>
      <c r="P169" s="133"/>
    </row>
    <row r="170" spans="1:16">
      <c r="A170" s="164" t="s">
        <v>288</v>
      </c>
      <c r="B170" s="126">
        <v>791</v>
      </c>
      <c r="C170" s="165"/>
      <c r="D170" s="127">
        <v>53</v>
      </c>
      <c r="E170" s="166"/>
      <c r="F170" s="167">
        <v>0.246057</v>
      </c>
      <c r="G170" s="168"/>
      <c r="H170" s="169">
        <v>0.170183</v>
      </c>
      <c r="I170" s="170"/>
      <c r="J170" s="167">
        <v>5.2351000000000002E-2</v>
      </c>
      <c r="K170" s="102"/>
      <c r="L170" s="169">
        <v>4.1146000000000002E-2</v>
      </c>
      <c r="M170" s="102"/>
      <c r="N170" s="132"/>
      <c r="O170" s="170"/>
      <c r="P170" s="133"/>
    </row>
    <row r="171" spans="1:16">
      <c r="A171" s="164" t="s">
        <v>289</v>
      </c>
      <c r="B171" s="126">
        <v>792</v>
      </c>
      <c r="C171" s="165"/>
      <c r="D171" s="127">
        <v>73</v>
      </c>
      <c r="E171" s="166"/>
      <c r="F171" s="167">
        <v>2.9482999999999999E-2</v>
      </c>
      <c r="G171" s="168"/>
      <c r="H171" s="169">
        <v>2.0392E-2</v>
      </c>
      <c r="I171" s="170"/>
      <c r="J171" s="167">
        <v>1.7318E-2</v>
      </c>
      <c r="K171" s="102"/>
      <c r="L171" s="169">
        <v>1.3611E-2</v>
      </c>
      <c r="M171" s="102"/>
      <c r="N171" s="132"/>
      <c r="O171" s="170"/>
      <c r="P171" s="133"/>
    </row>
    <row r="172" spans="1:16">
      <c r="A172" s="164" t="s">
        <v>290</v>
      </c>
      <c r="B172" s="126">
        <v>793</v>
      </c>
      <c r="C172" s="165"/>
      <c r="D172" s="127">
        <v>793</v>
      </c>
      <c r="E172" s="166"/>
      <c r="F172" s="167">
        <v>0.207371</v>
      </c>
      <c r="G172" s="168"/>
      <c r="H172" s="169">
        <v>0.143426</v>
      </c>
      <c r="I172" s="170"/>
      <c r="J172" s="167">
        <v>8.2908999999999997E-2</v>
      </c>
      <c r="K172" s="102"/>
      <c r="L172" s="169">
        <v>6.5164E-2</v>
      </c>
      <c r="M172" s="102"/>
      <c r="N172" s="132"/>
      <c r="O172" s="170"/>
      <c r="P172" s="133"/>
    </row>
    <row r="173" spans="1:16">
      <c r="A173" s="164" t="s">
        <v>291</v>
      </c>
      <c r="B173" s="126">
        <v>796</v>
      </c>
      <c r="C173" s="165"/>
      <c r="D173" s="127">
        <v>73</v>
      </c>
      <c r="E173" s="166"/>
      <c r="F173" s="167">
        <v>1.5529999999999999E-3</v>
      </c>
      <c r="G173" s="168"/>
      <c r="H173" s="169">
        <v>1.0740000000000001E-3</v>
      </c>
      <c r="I173" s="170"/>
      <c r="J173" s="167">
        <v>5.0900000000000001E-4</v>
      </c>
      <c r="K173" s="102"/>
      <c r="L173" s="169">
        <v>4.0000000000000002E-4</v>
      </c>
      <c r="M173" s="102"/>
      <c r="N173" s="132"/>
      <c r="O173" s="170"/>
      <c r="P173" s="133"/>
    </row>
    <row r="174" spans="1:16">
      <c r="A174" s="164" t="s">
        <v>292</v>
      </c>
      <c r="B174" s="126">
        <v>797</v>
      </c>
      <c r="C174" s="165"/>
      <c r="D174" s="127">
        <v>797</v>
      </c>
      <c r="E174" s="166"/>
      <c r="F174" s="167">
        <v>3.2731000000000003E-2</v>
      </c>
      <c r="G174" s="168"/>
      <c r="H174" s="169">
        <v>2.2637999999999998E-2</v>
      </c>
      <c r="I174" s="170"/>
      <c r="J174" s="167">
        <v>1.9552E-2</v>
      </c>
      <c r="K174" s="102"/>
      <c r="L174" s="169">
        <v>1.5367E-2</v>
      </c>
      <c r="M174" s="102"/>
      <c r="N174" s="132"/>
      <c r="O174" s="170"/>
      <c r="P174" s="133"/>
    </row>
    <row r="175" spans="1:16">
      <c r="A175" s="164" t="s">
        <v>293</v>
      </c>
      <c r="B175" s="126">
        <v>799</v>
      </c>
      <c r="C175" s="165"/>
      <c r="D175" s="127">
        <v>799</v>
      </c>
      <c r="E175" s="166"/>
      <c r="F175" s="167">
        <v>1.899E-2</v>
      </c>
      <c r="G175" s="168"/>
      <c r="H175" s="169">
        <v>1.3134E-2</v>
      </c>
      <c r="I175" s="170"/>
      <c r="J175" s="167">
        <v>9.8480000000000009E-3</v>
      </c>
      <c r="K175" s="102"/>
      <c r="L175" s="169">
        <v>7.7400000000000004E-3</v>
      </c>
      <c r="M175" s="102"/>
      <c r="N175" s="132"/>
      <c r="O175" s="170"/>
      <c r="P175" s="133"/>
    </row>
    <row r="176" spans="1:16">
      <c r="A176" s="164" t="s">
        <v>294</v>
      </c>
      <c r="B176" s="126">
        <v>801</v>
      </c>
      <c r="C176" s="165"/>
      <c r="D176" s="127">
        <v>801</v>
      </c>
      <c r="E176" s="166"/>
      <c r="F176" s="167">
        <v>5.257098</v>
      </c>
      <c r="G176" s="168"/>
      <c r="H176" s="169">
        <v>3.6360199999999998</v>
      </c>
      <c r="I176" s="170"/>
      <c r="J176" s="167">
        <v>1.998054</v>
      </c>
      <c r="K176" s="102"/>
      <c r="L176" s="169">
        <v>1.5704009999999999</v>
      </c>
      <c r="M176" s="102"/>
      <c r="N176" s="132"/>
      <c r="O176" s="170"/>
      <c r="P176" s="133"/>
    </row>
    <row r="177" spans="1:16">
      <c r="A177" s="164" t="s">
        <v>603</v>
      </c>
      <c r="B177" s="126">
        <v>802</v>
      </c>
      <c r="C177" s="165"/>
      <c r="D177" s="127">
        <v>801</v>
      </c>
      <c r="E177" s="166"/>
      <c r="F177" s="167">
        <v>5.3184000000000002E-2</v>
      </c>
      <c r="G177" s="168"/>
      <c r="H177" s="169">
        <v>3.6783999999999997E-2</v>
      </c>
      <c r="I177" s="170"/>
      <c r="J177" s="167">
        <v>3.5556999999999998E-2</v>
      </c>
      <c r="K177" s="102"/>
      <c r="L177" s="169">
        <v>2.7947E-2</v>
      </c>
      <c r="M177" s="102"/>
      <c r="N177" s="132"/>
      <c r="O177" s="170"/>
      <c r="P177" s="133"/>
    </row>
    <row r="178" spans="1:16">
      <c r="A178" s="164" t="s">
        <v>135</v>
      </c>
      <c r="B178" s="126">
        <v>805</v>
      </c>
      <c r="C178" s="165"/>
      <c r="D178" s="127">
        <v>805</v>
      </c>
      <c r="E178" s="166"/>
      <c r="F178" s="167">
        <v>3.2100999999999998E-2</v>
      </c>
      <c r="G178" s="168"/>
      <c r="H178" s="169">
        <v>2.2202E-2</v>
      </c>
      <c r="I178" s="170"/>
      <c r="J178" s="167">
        <v>1.5869999999999999E-2</v>
      </c>
      <c r="K178" s="102"/>
      <c r="L178" s="169">
        <v>1.2473E-2</v>
      </c>
      <c r="M178" s="102"/>
      <c r="N178" s="132"/>
      <c r="O178" s="170"/>
      <c r="P178" s="133"/>
    </row>
    <row r="179" spans="1:16">
      <c r="A179" s="164" t="s">
        <v>295</v>
      </c>
      <c r="B179" s="126">
        <v>807</v>
      </c>
      <c r="C179" s="165">
        <v>490</v>
      </c>
      <c r="D179" s="127">
        <v>490</v>
      </c>
      <c r="E179" s="166"/>
      <c r="F179" s="167"/>
      <c r="G179" s="168"/>
      <c r="H179" s="169"/>
      <c r="I179" s="170"/>
      <c r="J179" s="167"/>
      <c r="K179" s="102"/>
      <c r="L179" s="169"/>
      <c r="M179" s="102"/>
      <c r="N179" s="132"/>
      <c r="O179" s="170"/>
      <c r="P179" s="133"/>
    </row>
    <row r="180" spans="1:16">
      <c r="A180" s="164" t="s">
        <v>296</v>
      </c>
      <c r="B180" s="126">
        <v>810</v>
      </c>
      <c r="C180" s="165"/>
      <c r="D180" s="127">
        <v>810</v>
      </c>
      <c r="E180" s="166"/>
      <c r="F180" s="167">
        <v>1.4465E-2</v>
      </c>
      <c r="G180" s="168"/>
      <c r="H180" s="169">
        <v>1.0005E-2</v>
      </c>
      <c r="I180" s="170"/>
      <c r="J180" s="167">
        <v>3.9249999999999997E-3</v>
      </c>
      <c r="K180" s="102"/>
      <c r="L180" s="169">
        <v>3.0850000000000001E-3</v>
      </c>
      <c r="M180" s="102"/>
      <c r="N180" s="132"/>
      <c r="O180" s="170"/>
      <c r="P180" s="133"/>
    </row>
    <row r="181" spans="1:16">
      <c r="A181" s="164" t="s">
        <v>297</v>
      </c>
      <c r="B181" s="126">
        <v>811</v>
      </c>
      <c r="C181" s="165"/>
      <c r="D181" s="127">
        <v>811</v>
      </c>
      <c r="E181" s="166"/>
      <c r="F181" s="167">
        <v>7.4648000000000006E-2</v>
      </c>
      <c r="G181" s="168"/>
      <c r="H181" s="169">
        <v>5.1630000000000002E-2</v>
      </c>
      <c r="I181" s="170"/>
      <c r="J181" s="167">
        <v>3.8210000000000001E-2</v>
      </c>
      <c r="K181" s="102"/>
      <c r="L181" s="169">
        <v>3.0032E-2</v>
      </c>
      <c r="M181" s="102"/>
      <c r="N181" s="132"/>
      <c r="O181" s="170"/>
      <c r="P181" s="133"/>
    </row>
    <row r="182" spans="1:16">
      <c r="A182" s="164" t="s">
        <v>298</v>
      </c>
      <c r="B182" s="126">
        <v>812</v>
      </c>
      <c r="C182" s="165"/>
      <c r="D182" s="127">
        <v>812</v>
      </c>
      <c r="E182" s="166"/>
      <c r="F182" s="167">
        <v>0.10023600000000001</v>
      </c>
      <c r="G182" s="168"/>
      <c r="H182" s="169">
        <v>6.9327E-2</v>
      </c>
      <c r="I182" s="170"/>
      <c r="J182" s="167">
        <v>3.5803000000000001E-2</v>
      </c>
      <c r="K182" s="102"/>
      <c r="L182" s="169">
        <v>2.8139999999999998E-2</v>
      </c>
      <c r="M182" s="102"/>
      <c r="N182" s="132"/>
      <c r="O182" s="170"/>
      <c r="P182" s="133"/>
    </row>
    <row r="183" spans="1:16">
      <c r="A183" s="164" t="s">
        <v>299</v>
      </c>
      <c r="B183" s="126">
        <v>813</v>
      </c>
      <c r="C183" s="165"/>
      <c r="D183" s="127">
        <v>813</v>
      </c>
      <c r="E183" s="166"/>
      <c r="F183" s="167">
        <v>7.3302999999999993E-2</v>
      </c>
      <c r="G183" s="168"/>
      <c r="H183" s="169">
        <v>5.0699000000000001E-2</v>
      </c>
      <c r="I183" s="170"/>
      <c r="J183" s="167">
        <v>3.0533000000000001E-2</v>
      </c>
      <c r="K183" s="102"/>
      <c r="L183" s="169">
        <v>2.3997999999999998E-2</v>
      </c>
      <c r="M183" s="102"/>
      <c r="N183" s="132"/>
      <c r="O183" s="170"/>
      <c r="P183" s="133"/>
    </row>
    <row r="184" spans="1:16">
      <c r="A184" s="164" t="s">
        <v>300</v>
      </c>
      <c r="B184" s="126">
        <v>816</v>
      </c>
      <c r="C184" s="165"/>
      <c r="D184" s="127">
        <v>816</v>
      </c>
      <c r="E184" s="166"/>
      <c r="F184" s="167">
        <v>4.0471E-2</v>
      </c>
      <c r="G184" s="168"/>
      <c r="H184" s="169">
        <v>2.7990999999999999E-2</v>
      </c>
      <c r="I184" s="170"/>
      <c r="J184" s="167">
        <v>1.2737E-2</v>
      </c>
      <c r="K184" s="102"/>
      <c r="L184" s="169">
        <v>1.0011000000000001E-2</v>
      </c>
      <c r="M184" s="102"/>
      <c r="N184" s="132"/>
      <c r="O184" s="170"/>
      <c r="P184" s="133"/>
    </row>
    <row r="185" spans="1:16">
      <c r="A185" s="164" t="s">
        <v>301</v>
      </c>
      <c r="B185" s="126">
        <v>817</v>
      </c>
      <c r="C185" s="165"/>
      <c r="D185" s="127">
        <v>49</v>
      </c>
      <c r="E185" s="166"/>
      <c r="F185" s="167">
        <v>8.8532E-2</v>
      </c>
      <c r="G185" s="168"/>
      <c r="H185" s="169">
        <v>6.1232000000000002E-2</v>
      </c>
      <c r="I185" s="170"/>
      <c r="J185" s="167">
        <v>5.9455000000000001E-2</v>
      </c>
      <c r="K185" s="102"/>
      <c r="L185" s="169">
        <v>4.6730000000000001E-2</v>
      </c>
      <c r="M185" s="102"/>
      <c r="N185" s="132"/>
      <c r="O185" s="170"/>
      <c r="P185" s="133"/>
    </row>
    <row r="186" spans="1:16">
      <c r="A186" s="164" t="s">
        <v>302</v>
      </c>
      <c r="B186" s="126">
        <v>818</v>
      </c>
      <c r="C186" s="165"/>
      <c r="D186" s="127">
        <v>23</v>
      </c>
      <c r="E186" s="166"/>
      <c r="F186" s="167">
        <v>2.343E-3</v>
      </c>
      <c r="G186" s="168"/>
      <c r="H186" s="169">
        <v>1.621E-3</v>
      </c>
      <c r="I186" s="170"/>
      <c r="J186" s="167">
        <v>3.0490000000000001E-3</v>
      </c>
      <c r="K186" s="102"/>
      <c r="L186" s="169">
        <v>2.3960000000000001E-3</v>
      </c>
      <c r="M186" s="102"/>
      <c r="N186" s="132"/>
      <c r="O186" s="170"/>
      <c r="P186" s="133"/>
    </row>
    <row r="187" spans="1:16">
      <c r="A187" s="164" t="s">
        <v>303</v>
      </c>
      <c r="B187" s="126">
        <v>819</v>
      </c>
      <c r="C187" s="165"/>
      <c r="D187" s="127">
        <v>819</v>
      </c>
      <c r="E187" s="166"/>
      <c r="F187" s="167">
        <v>9.9682000000000007E-2</v>
      </c>
      <c r="G187" s="168"/>
      <c r="H187" s="169">
        <v>6.8944000000000005E-2</v>
      </c>
      <c r="I187" s="170"/>
      <c r="J187" s="167">
        <v>2.7539000000000001E-2</v>
      </c>
      <c r="K187" s="102"/>
      <c r="L187" s="169">
        <v>2.1645000000000001E-2</v>
      </c>
      <c r="M187" s="102"/>
      <c r="N187" s="132"/>
      <c r="O187" s="170"/>
      <c r="P187" s="133"/>
    </row>
    <row r="188" spans="1:16">
      <c r="A188" s="164" t="s">
        <v>304</v>
      </c>
      <c r="B188" s="126">
        <v>820</v>
      </c>
      <c r="C188" s="165"/>
      <c r="D188" s="127">
        <v>820</v>
      </c>
      <c r="E188" s="166"/>
      <c r="F188" s="167">
        <v>0.70015499999999997</v>
      </c>
      <c r="G188" s="168"/>
      <c r="H188" s="169">
        <v>0.48425499999999999</v>
      </c>
      <c r="I188" s="170"/>
      <c r="J188" s="167">
        <v>0.28472700000000001</v>
      </c>
      <c r="K188" s="102"/>
      <c r="L188" s="169">
        <v>0.22378500000000001</v>
      </c>
      <c r="M188" s="102"/>
      <c r="N188" s="132"/>
      <c r="O188" s="170"/>
      <c r="P188" s="133"/>
    </row>
    <row r="189" spans="1:16">
      <c r="A189" s="164" t="s">
        <v>305</v>
      </c>
      <c r="B189" s="126">
        <v>823</v>
      </c>
      <c r="C189" s="165"/>
      <c r="D189" s="127">
        <v>823</v>
      </c>
      <c r="E189" s="166"/>
      <c r="F189" s="167">
        <v>0.83268399999999998</v>
      </c>
      <c r="G189" s="168"/>
      <c r="H189" s="169">
        <v>0.57591800000000004</v>
      </c>
      <c r="I189" s="170"/>
      <c r="J189" s="167">
        <v>0.55034000000000005</v>
      </c>
      <c r="K189" s="102"/>
      <c r="L189" s="169">
        <v>0.43254799999999999</v>
      </c>
      <c r="M189" s="102"/>
      <c r="N189" s="132"/>
      <c r="O189" s="170"/>
      <c r="P189" s="133"/>
    </row>
    <row r="190" spans="1:16">
      <c r="A190" s="164" t="s">
        <v>575</v>
      </c>
      <c r="B190" s="126">
        <v>826</v>
      </c>
      <c r="C190" s="165"/>
      <c r="D190" s="127">
        <v>138</v>
      </c>
      <c r="E190" s="166"/>
      <c r="F190" s="167">
        <v>9.8586999999999994E-2</v>
      </c>
      <c r="G190" s="168"/>
      <c r="H190" s="169">
        <v>6.8186999999999998E-2</v>
      </c>
      <c r="I190" s="170"/>
      <c r="J190" s="167">
        <v>3.7294000000000001E-2</v>
      </c>
      <c r="K190" s="102"/>
      <c r="L190" s="169">
        <v>2.9312000000000001E-2</v>
      </c>
      <c r="M190" s="102"/>
      <c r="N190" s="132"/>
      <c r="O190" s="170"/>
      <c r="P190" s="133"/>
    </row>
    <row r="191" spans="1:16">
      <c r="A191" s="164" t="s">
        <v>306</v>
      </c>
      <c r="B191" s="126">
        <v>827</v>
      </c>
      <c r="C191" s="165"/>
      <c r="D191" s="127">
        <v>827</v>
      </c>
      <c r="E191" s="166"/>
      <c r="F191" s="167">
        <v>2.3669899999999999</v>
      </c>
      <c r="G191" s="168"/>
      <c r="H191" s="169">
        <v>1.637105</v>
      </c>
      <c r="I191" s="170"/>
      <c r="J191" s="167">
        <v>0.94933900000000004</v>
      </c>
      <c r="K191" s="102"/>
      <c r="L191" s="169">
        <v>0.746147</v>
      </c>
      <c r="M191" s="102"/>
      <c r="N191" s="132"/>
      <c r="O191" s="170"/>
      <c r="P191" s="133"/>
    </row>
    <row r="192" spans="1:16">
      <c r="A192" s="164" t="s">
        <v>307</v>
      </c>
      <c r="B192" s="126">
        <v>832</v>
      </c>
      <c r="C192" s="165"/>
      <c r="D192" s="127">
        <v>832</v>
      </c>
      <c r="E192" s="166"/>
      <c r="F192" s="167">
        <v>2.7737000000000001E-2</v>
      </c>
      <c r="G192" s="168"/>
      <c r="H192" s="169">
        <v>1.9184E-2</v>
      </c>
      <c r="I192" s="170"/>
      <c r="J192" s="167">
        <v>1.4949E-2</v>
      </c>
      <c r="K192" s="102"/>
      <c r="L192" s="169">
        <v>1.1749000000000001E-2</v>
      </c>
      <c r="M192" s="102"/>
      <c r="N192" s="132"/>
      <c r="O192" s="170"/>
      <c r="P192" s="133"/>
    </row>
    <row r="193" spans="1:16">
      <c r="A193" s="164" t="s">
        <v>308</v>
      </c>
      <c r="B193" s="126">
        <v>833</v>
      </c>
      <c r="C193" s="165"/>
      <c r="D193" s="127">
        <v>43</v>
      </c>
      <c r="E193" s="166"/>
      <c r="F193" s="167">
        <v>1.7395999999999998E-2</v>
      </c>
      <c r="G193" s="168"/>
      <c r="H193" s="169">
        <v>1.2031999999999999E-2</v>
      </c>
      <c r="I193" s="170"/>
      <c r="J193" s="167">
        <v>1.403E-3</v>
      </c>
      <c r="K193" s="102"/>
      <c r="L193" s="169">
        <v>1.103E-3</v>
      </c>
      <c r="M193" s="102"/>
      <c r="N193" s="132"/>
      <c r="O193" s="170"/>
      <c r="P193" s="133"/>
    </row>
    <row r="194" spans="1:16">
      <c r="A194" s="164" t="s">
        <v>309</v>
      </c>
      <c r="B194" s="126">
        <v>834</v>
      </c>
      <c r="C194" s="165"/>
      <c r="D194" s="127">
        <v>53</v>
      </c>
      <c r="E194" s="166"/>
      <c r="F194" s="167">
        <v>0.34495799999999999</v>
      </c>
      <c r="G194" s="168"/>
      <c r="H194" s="169">
        <v>0.23858699999999999</v>
      </c>
      <c r="I194" s="170"/>
      <c r="J194" s="167">
        <v>0.10016600000000001</v>
      </c>
      <c r="K194" s="102"/>
      <c r="L194" s="169">
        <v>7.8727000000000005E-2</v>
      </c>
      <c r="M194" s="102"/>
      <c r="N194" s="132"/>
      <c r="O194" s="170"/>
      <c r="P194" s="133"/>
    </row>
    <row r="195" spans="1:16">
      <c r="A195" s="164" t="s">
        <v>310</v>
      </c>
      <c r="B195" s="126">
        <v>835</v>
      </c>
      <c r="C195" s="165"/>
      <c r="D195" s="127">
        <v>61</v>
      </c>
      <c r="E195" s="166"/>
      <c r="F195" s="167">
        <v>1.1756000000000001E-2</v>
      </c>
      <c r="G195" s="168"/>
      <c r="H195" s="169">
        <v>8.1309999999999993E-3</v>
      </c>
      <c r="I195" s="170"/>
      <c r="J195" s="167">
        <v>1.0120000000000001E-3</v>
      </c>
      <c r="K195" s="102"/>
      <c r="L195" s="169">
        <v>7.9500000000000003E-4</v>
      </c>
      <c r="M195" s="102"/>
      <c r="N195" s="132"/>
      <c r="O195" s="170"/>
      <c r="P195" s="133"/>
    </row>
    <row r="196" spans="1:16">
      <c r="A196" s="164" t="s">
        <v>311</v>
      </c>
      <c r="B196" s="126">
        <v>836</v>
      </c>
      <c r="C196" s="165"/>
      <c r="D196" s="127">
        <v>836</v>
      </c>
      <c r="E196" s="166"/>
      <c r="F196" s="167">
        <v>0.135351</v>
      </c>
      <c r="G196" s="168"/>
      <c r="H196" s="169">
        <v>9.3614000000000003E-2</v>
      </c>
      <c r="I196" s="170"/>
      <c r="J196" s="167">
        <v>6.1532999999999997E-2</v>
      </c>
      <c r="K196" s="102"/>
      <c r="L196" s="169">
        <v>4.8363000000000003E-2</v>
      </c>
      <c r="M196" s="102"/>
      <c r="N196" s="132"/>
      <c r="O196" s="170"/>
      <c r="P196" s="133"/>
    </row>
    <row r="197" spans="1:16">
      <c r="A197" s="164" t="s">
        <v>312</v>
      </c>
      <c r="B197" s="126">
        <v>838</v>
      </c>
      <c r="C197" s="165">
        <v>490</v>
      </c>
      <c r="D197" s="127">
        <v>490</v>
      </c>
      <c r="E197" s="166"/>
      <c r="F197" s="167"/>
      <c r="G197" s="168"/>
      <c r="H197" s="169"/>
      <c r="I197" s="170"/>
      <c r="J197" s="167"/>
      <c r="K197" s="102"/>
      <c r="L197" s="169"/>
      <c r="M197" s="102"/>
      <c r="N197" s="132"/>
      <c r="O197" s="170"/>
      <c r="P197" s="133"/>
    </row>
    <row r="198" spans="1:16">
      <c r="A198" s="164" t="s">
        <v>313</v>
      </c>
      <c r="B198" s="126">
        <v>839</v>
      </c>
      <c r="C198" s="165"/>
      <c r="D198" s="127">
        <v>839</v>
      </c>
      <c r="E198" s="166"/>
      <c r="F198" s="167">
        <v>0.29569800000000002</v>
      </c>
      <c r="G198" s="168"/>
      <c r="H198" s="169">
        <v>0.204517</v>
      </c>
      <c r="I198" s="170"/>
      <c r="J198" s="167">
        <v>0.15553400000000001</v>
      </c>
      <c r="K198" s="102"/>
      <c r="L198" s="169">
        <v>0.12224400000000001</v>
      </c>
      <c r="M198" s="102"/>
      <c r="N198" s="132"/>
      <c r="O198" s="170"/>
      <c r="P198" s="133"/>
    </row>
    <row r="199" spans="1:16">
      <c r="A199" s="164" t="s">
        <v>314</v>
      </c>
      <c r="B199" s="126">
        <v>840</v>
      </c>
      <c r="C199" s="165"/>
      <c r="D199" s="127">
        <v>840</v>
      </c>
      <c r="E199" s="166"/>
      <c r="F199" s="167">
        <v>0.24893499999999999</v>
      </c>
      <c r="G199" s="168"/>
      <c r="H199" s="169">
        <v>0.17217299999999999</v>
      </c>
      <c r="I199" s="170"/>
      <c r="J199" s="167">
        <v>0.10610600000000001</v>
      </c>
      <c r="K199" s="102"/>
      <c r="L199" s="169">
        <v>8.3395999999999998E-2</v>
      </c>
      <c r="M199" s="102"/>
      <c r="N199" s="132"/>
      <c r="O199" s="170"/>
      <c r="P199" s="133"/>
    </row>
    <row r="200" spans="1:16">
      <c r="A200" s="164" t="s">
        <v>315</v>
      </c>
      <c r="B200" s="126">
        <v>841</v>
      </c>
      <c r="C200" s="165"/>
      <c r="D200" s="127">
        <v>841</v>
      </c>
      <c r="E200" s="166"/>
      <c r="F200" s="167">
        <v>0.176345</v>
      </c>
      <c r="G200" s="168"/>
      <c r="H200" s="169">
        <v>0.12196700000000001</v>
      </c>
      <c r="I200" s="170"/>
      <c r="J200" s="167">
        <v>8.1619999999999998E-2</v>
      </c>
      <c r="K200" s="102"/>
      <c r="L200" s="169">
        <v>6.4149999999999999E-2</v>
      </c>
      <c r="M200" s="102"/>
      <c r="N200" s="132"/>
      <c r="O200" s="170"/>
      <c r="P200" s="133"/>
    </row>
    <row r="201" spans="1:16">
      <c r="A201" s="164" t="s">
        <v>316</v>
      </c>
      <c r="B201" s="126">
        <v>843</v>
      </c>
      <c r="C201" s="165"/>
      <c r="D201" s="127">
        <v>843</v>
      </c>
      <c r="E201" s="166"/>
      <c r="F201" s="167">
        <v>2.5506000000000001E-2</v>
      </c>
      <c r="G201" s="168"/>
      <c r="H201" s="169">
        <v>1.7641E-2</v>
      </c>
      <c r="I201" s="170"/>
      <c r="J201" s="167">
        <v>1.0259000000000001E-2</v>
      </c>
      <c r="K201" s="102"/>
      <c r="L201" s="169">
        <v>8.0630000000000007E-3</v>
      </c>
      <c r="M201" s="102"/>
      <c r="N201" s="132"/>
      <c r="O201" s="170"/>
      <c r="P201" s="133"/>
    </row>
    <row r="202" spans="1:16">
      <c r="A202" s="164" t="s">
        <v>317</v>
      </c>
      <c r="B202" s="126">
        <v>846</v>
      </c>
      <c r="C202" s="165"/>
      <c r="D202" s="127">
        <v>846</v>
      </c>
      <c r="E202" s="166"/>
      <c r="F202" s="167">
        <v>5.0866000000000001E-2</v>
      </c>
      <c r="G202" s="168"/>
      <c r="H202" s="169">
        <v>3.5180999999999997E-2</v>
      </c>
      <c r="I202" s="170"/>
      <c r="J202" s="167">
        <v>3.6742999999999998E-2</v>
      </c>
      <c r="K202" s="102"/>
      <c r="L202" s="169">
        <v>2.8878999999999998E-2</v>
      </c>
      <c r="M202" s="102"/>
      <c r="N202" s="132"/>
      <c r="O202" s="170"/>
      <c r="P202" s="133"/>
    </row>
    <row r="203" spans="1:16">
      <c r="A203" s="164" t="s">
        <v>318</v>
      </c>
      <c r="B203" s="126">
        <v>849</v>
      </c>
      <c r="C203" s="165">
        <v>490</v>
      </c>
      <c r="D203" s="127">
        <v>490</v>
      </c>
      <c r="E203" s="166"/>
      <c r="F203" s="167"/>
      <c r="G203" s="168"/>
      <c r="H203" s="169"/>
      <c r="I203" s="170"/>
      <c r="J203" s="167"/>
      <c r="K203" s="102"/>
      <c r="L203" s="169"/>
      <c r="M203" s="102"/>
      <c r="N203" s="132"/>
      <c r="O203" s="170"/>
      <c r="P203" s="133"/>
    </row>
    <row r="204" spans="1:16">
      <c r="A204" s="164" t="s">
        <v>319</v>
      </c>
      <c r="B204" s="126">
        <v>850</v>
      </c>
      <c r="C204" s="165"/>
      <c r="D204" s="127">
        <v>88</v>
      </c>
      <c r="E204" s="166"/>
      <c r="F204" s="167">
        <v>0.17121500000000001</v>
      </c>
      <c r="G204" s="168"/>
      <c r="H204" s="169">
        <v>0.118419</v>
      </c>
      <c r="I204" s="170"/>
      <c r="J204" s="167">
        <v>7.1776999999999994E-2</v>
      </c>
      <c r="K204" s="102"/>
      <c r="L204" s="169">
        <v>5.6413999999999999E-2</v>
      </c>
      <c r="M204" s="102"/>
      <c r="N204" s="132"/>
      <c r="O204" s="170"/>
      <c r="P204" s="133"/>
    </row>
    <row r="205" spans="1:16">
      <c r="A205" s="164" t="s">
        <v>320</v>
      </c>
      <c r="B205" s="126">
        <v>851</v>
      </c>
      <c r="C205" s="165"/>
      <c r="D205" s="127">
        <v>48</v>
      </c>
      <c r="E205" s="166"/>
      <c r="F205" s="167">
        <v>1.4062E-2</v>
      </c>
      <c r="G205" s="168"/>
      <c r="H205" s="169">
        <v>9.7260000000000003E-3</v>
      </c>
      <c r="I205" s="170"/>
      <c r="J205" s="167">
        <v>3.9839999999999997E-3</v>
      </c>
      <c r="K205" s="102"/>
      <c r="L205" s="169">
        <v>3.1310000000000001E-3</v>
      </c>
      <c r="M205" s="102"/>
      <c r="N205" s="132"/>
      <c r="O205" s="170"/>
      <c r="P205" s="133"/>
    </row>
    <row r="206" spans="1:16">
      <c r="A206" s="164" t="s">
        <v>321</v>
      </c>
      <c r="B206" s="126">
        <v>852</v>
      </c>
      <c r="C206" s="165"/>
      <c r="D206" s="127">
        <v>23</v>
      </c>
      <c r="E206" s="166"/>
      <c r="F206" s="167">
        <v>1.3616E-2</v>
      </c>
      <c r="G206" s="168"/>
      <c r="H206" s="169">
        <v>9.417E-3</v>
      </c>
      <c r="I206" s="170"/>
      <c r="J206" s="167">
        <v>4.1599999999999996E-3</v>
      </c>
      <c r="K206" s="102"/>
      <c r="L206" s="169">
        <v>3.2699999999999999E-3</v>
      </c>
      <c r="M206" s="102"/>
      <c r="N206" s="132"/>
      <c r="O206" s="170"/>
      <c r="P206" s="133"/>
    </row>
    <row r="207" spans="1:16">
      <c r="A207" s="164" t="s">
        <v>322</v>
      </c>
      <c r="B207" s="126">
        <v>853</v>
      </c>
      <c r="C207" s="165"/>
      <c r="D207" s="127">
        <v>853</v>
      </c>
      <c r="E207" s="166"/>
      <c r="F207" s="167">
        <v>1.9299E-2</v>
      </c>
      <c r="G207" s="168"/>
      <c r="H207" s="169">
        <v>1.3348E-2</v>
      </c>
      <c r="I207" s="170"/>
      <c r="J207" s="167">
        <v>2.1849999999999999E-3</v>
      </c>
      <c r="K207" s="102"/>
      <c r="L207" s="169">
        <v>1.717E-3</v>
      </c>
      <c r="M207" s="102"/>
      <c r="N207" s="132"/>
      <c r="O207" s="170"/>
      <c r="P207" s="133"/>
    </row>
    <row r="208" spans="1:16">
      <c r="A208" s="164" t="s">
        <v>323</v>
      </c>
      <c r="B208" s="126">
        <v>855</v>
      </c>
      <c r="C208" s="165"/>
      <c r="D208" s="127">
        <v>855</v>
      </c>
      <c r="E208" s="166"/>
      <c r="F208" s="167">
        <v>8.0569000000000002E-2</v>
      </c>
      <c r="G208" s="168"/>
      <c r="H208" s="169">
        <v>5.5724999999999997E-2</v>
      </c>
      <c r="I208" s="170"/>
      <c r="J208" s="167">
        <v>3.3054E-2</v>
      </c>
      <c r="K208" s="102"/>
      <c r="L208" s="169">
        <v>2.5978999999999999E-2</v>
      </c>
      <c r="M208" s="102"/>
      <c r="N208" s="132"/>
      <c r="O208" s="170"/>
      <c r="P208" s="133"/>
    </row>
    <row r="209" spans="1:16">
      <c r="A209" s="164" t="s">
        <v>324</v>
      </c>
      <c r="B209" s="126">
        <v>856</v>
      </c>
      <c r="C209" s="165"/>
      <c r="D209" s="127">
        <v>856</v>
      </c>
      <c r="E209" s="166"/>
      <c r="F209" s="167">
        <v>2.3404000000000001E-2</v>
      </c>
      <c r="G209" s="168"/>
      <c r="H209" s="169">
        <v>1.6187E-2</v>
      </c>
      <c r="I209" s="170"/>
      <c r="J209" s="167">
        <v>9.7879999999999998E-3</v>
      </c>
      <c r="K209" s="102"/>
      <c r="L209" s="169">
        <v>7.6930000000000002E-3</v>
      </c>
      <c r="M209" s="102"/>
      <c r="N209" s="132"/>
      <c r="O209" s="170"/>
      <c r="P209" s="133"/>
    </row>
    <row r="210" spans="1:16">
      <c r="A210" s="164" t="s">
        <v>325</v>
      </c>
      <c r="B210" s="126">
        <v>858</v>
      </c>
      <c r="C210" s="165"/>
      <c r="D210" s="127">
        <v>858</v>
      </c>
      <c r="E210" s="166"/>
      <c r="F210" s="167">
        <v>6.0769999999999999E-3</v>
      </c>
      <c r="G210" s="168"/>
      <c r="H210" s="169">
        <v>4.2030000000000001E-3</v>
      </c>
      <c r="I210" s="170"/>
      <c r="J210" s="167">
        <v>4.1460000000000004E-3</v>
      </c>
      <c r="K210" s="102"/>
      <c r="L210" s="169">
        <v>3.2590000000000002E-3</v>
      </c>
      <c r="M210" s="102"/>
      <c r="N210" s="132"/>
      <c r="O210" s="170"/>
      <c r="P210" s="133"/>
    </row>
    <row r="211" spans="1:16">
      <c r="A211" s="164" t="s">
        <v>326</v>
      </c>
      <c r="B211" s="126">
        <v>862</v>
      </c>
      <c r="C211" s="165"/>
      <c r="D211" s="127">
        <v>862</v>
      </c>
      <c r="E211" s="166"/>
      <c r="F211" s="167">
        <v>1.5812E-2</v>
      </c>
      <c r="G211" s="168"/>
      <c r="H211" s="169">
        <v>1.0936E-2</v>
      </c>
      <c r="I211" s="170"/>
      <c r="J211" s="167">
        <v>3.6960000000000001E-3</v>
      </c>
      <c r="K211" s="102"/>
      <c r="L211" s="169">
        <v>2.905E-3</v>
      </c>
      <c r="M211" s="102"/>
      <c r="N211" s="132"/>
      <c r="O211" s="170"/>
      <c r="P211" s="133"/>
    </row>
    <row r="212" spans="1:16">
      <c r="A212" s="164" t="s">
        <v>327</v>
      </c>
      <c r="B212" s="126">
        <v>865</v>
      </c>
      <c r="C212" s="165"/>
      <c r="D212" s="127">
        <v>72</v>
      </c>
      <c r="E212" s="166"/>
      <c r="F212" s="167">
        <v>3.3700000000000002E-3</v>
      </c>
      <c r="G212" s="168"/>
      <c r="H212" s="169">
        <v>2.3310000000000002E-3</v>
      </c>
      <c r="I212" s="170"/>
      <c r="J212" s="167">
        <v>3.2079999999999999E-3</v>
      </c>
      <c r="K212" s="102"/>
      <c r="L212" s="169">
        <v>2.5209999999999998E-3</v>
      </c>
      <c r="M212" s="102"/>
      <c r="N212" s="132"/>
      <c r="O212" s="170"/>
      <c r="P212" s="133"/>
    </row>
    <row r="213" spans="1:16">
      <c r="A213" s="164" t="s">
        <v>328</v>
      </c>
      <c r="B213" s="126">
        <v>868</v>
      </c>
      <c r="C213" s="165"/>
      <c r="D213" s="127">
        <v>69</v>
      </c>
      <c r="E213" s="166"/>
      <c r="F213" s="167">
        <v>1.983E-3</v>
      </c>
      <c r="G213" s="168"/>
      <c r="H213" s="169">
        <v>1.372E-3</v>
      </c>
      <c r="I213" s="170"/>
      <c r="J213" s="167">
        <v>5.0900000000000001E-4</v>
      </c>
      <c r="K213" s="102"/>
      <c r="L213" s="169">
        <v>4.0000000000000002E-4</v>
      </c>
      <c r="M213" s="102"/>
      <c r="N213" s="132"/>
      <c r="O213" s="170"/>
      <c r="P213" s="133"/>
    </row>
    <row r="214" spans="1:16">
      <c r="A214" s="164" t="s">
        <v>329</v>
      </c>
      <c r="B214" s="126">
        <v>870</v>
      </c>
      <c r="C214" s="165"/>
      <c r="D214" s="127">
        <v>38</v>
      </c>
      <c r="E214" s="166"/>
      <c r="F214" s="167">
        <v>0.106352</v>
      </c>
      <c r="G214" s="168"/>
      <c r="H214" s="169">
        <v>7.3556999999999997E-2</v>
      </c>
      <c r="I214" s="170"/>
      <c r="J214" s="167">
        <v>3.5854999999999998E-2</v>
      </c>
      <c r="K214" s="102"/>
      <c r="L214" s="169">
        <v>2.8181000000000001E-2</v>
      </c>
      <c r="M214" s="102"/>
      <c r="N214" s="132"/>
      <c r="O214" s="170"/>
      <c r="P214" s="133"/>
    </row>
    <row r="215" spans="1:16">
      <c r="A215" s="164" t="s">
        <v>330</v>
      </c>
      <c r="B215" s="126">
        <v>871</v>
      </c>
      <c r="C215" s="165"/>
      <c r="D215" s="127">
        <v>34</v>
      </c>
      <c r="E215" s="166"/>
      <c r="F215" s="167">
        <v>0.153418</v>
      </c>
      <c r="G215" s="168"/>
      <c r="H215" s="169">
        <v>0.10611</v>
      </c>
      <c r="I215" s="170"/>
      <c r="J215" s="167">
        <v>3.3458000000000002E-2</v>
      </c>
      <c r="K215" s="102"/>
      <c r="L215" s="169">
        <v>2.6297000000000001E-2</v>
      </c>
      <c r="M215" s="102"/>
      <c r="N215" s="132"/>
      <c r="O215" s="170"/>
      <c r="P215" s="133"/>
    </row>
    <row r="216" spans="1:16">
      <c r="A216" s="164" t="s">
        <v>602</v>
      </c>
      <c r="B216" s="126">
        <v>872</v>
      </c>
      <c r="C216" s="165"/>
      <c r="D216" s="127">
        <v>34</v>
      </c>
      <c r="E216" s="166"/>
      <c r="F216" s="167">
        <v>3.3809999999999999E-3</v>
      </c>
      <c r="G216" s="168"/>
      <c r="H216" s="169">
        <v>2.3379999999999998E-3</v>
      </c>
      <c r="I216" s="170"/>
      <c r="J216" s="167">
        <v>5.2300000000000003E-4</v>
      </c>
      <c r="K216" s="102"/>
      <c r="L216" s="169">
        <v>4.1100000000000002E-4</v>
      </c>
      <c r="M216" s="102"/>
      <c r="N216" s="132"/>
      <c r="O216" s="170"/>
      <c r="P216" s="133"/>
    </row>
    <row r="217" spans="1:16">
      <c r="A217" s="164" t="s">
        <v>331</v>
      </c>
      <c r="B217" s="126">
        <v>873</v>
      </c>
      <c r="C217" s="165"/>
      <c r="D217" s="127">
        <v>873</v>
      </c>
      <c r="E217" s="166"/>
      <c r="F217" s="167">
        <v>0.103841</v>
      </c>
      <c r="G217" s="168"/>
      <c r="H217" s="169">
        <v>7.1820999999999996E-2</v>
      </c>
      <c r="I217" s="170"/>
      <c r="J217" s="167">
        <v>4.0452000000000002E-2</v>
      </c>
      <c r="K217" s="102"/>
      <c r="L217" s="169">
        <v>3.1794000000000003E-2</v>
      </c>
      <c r="M217" s="102"/>
      <c r="N217" s="132"/>
      <c r="O217" s="170"/>
      <c r="P217" s="133"/>
    </row>
    <row r="218" spans="1:16">
      <c r="A218" s="164" t="s">
        <v>332</v>
      </c>
      <c r="B218" s="126">
        <v>876</v>
      </c>
      <c r="C218" s="165"/>
      <c r="D218" s="127">
        <v>876</v>
      </c>
      <c r="E218" s="166"/>
      <c r="F218" s="167">
        <v>0.100912</v>
      </c>
      <c r="G218" s="168"/>
      <c r="H218" s="169">
        <v>6.9794999999999996E-2</v>
      </c>
      <c r="I218" s="170"/>
      <c r="J218" s="167">
        <v>4.7599000000000002E-2</v>
      </c>
      <c r="K218" s="102"/>
      <c r="L218" s="169">
        <v>3.7411E-2</v>
      </c>
      <c r="M218" s="102"/>
      <c r="N218" s="132"/>
      <c r="O218" s="170"/>
      <c r="P218" s="133"/>
    </row>
    <row r="219" spans="1:16">
      <c r="A219" s="164" t="s">
        <v>333</v>
      </c>
      <c r="B219" s="126">
        <v>879</v>
      </c>
      <c r="C219" s="165"/>
      <c r="D219" s="127">
        <v>37</v>
      </c>
      <c r="E219" s="166"/>
      <c r="F219" s="167">
        <v>4.8676999999999998E-2</v>
      </c>
      <c r="G219" s="168"/>
      <c r="H219" s="169">
        <v>3.3667000000000002E-2</v>
      </c>
      <c r="I219" s="170"/>
      <c r="J219" s="167">
        <v>2.5654E-2</v>
      </c>
      <c r="K219" s="102"/>
      <c r="L219" s="169">
        <v>2.0163E-2</v>
      </c>
      <c r="M219" s="102"/>
      <c r="N219" s="132"/>
      <c r="O219" s="170"/>
      <c r="P219" s="133"/>
    </row>
    <row r="220" spans="1:16">
      <c r="A220" s="164" t="s">
        <v>334</v>
      </c>
      <c r="B220" s="126">
        <v>881</v>
      </c>
      <c r="C220" s="165"/>
      <c r="D220" s="127">
        <v>881</v>
      </c>
      <c r="E220" s="166"/>
      <c r="F220" s="167">
        <v>0.53735599999999994</v>
      </c>
      <c r="G220" s="168"/>
      <c r="H220" s="169">
        <v>0.37165700000000002</v>
      </c>
      <c r="I220" s="170"/>
      <c r="J220" s="167">
        <v>0.276509</v>
      </c>
      <c r="K220" s="102"/>
      <c r="L220" s="169">
        <v>0.21732599999999999</v>
      </c>
      <c r="M220" s="102"/>
      <c r="N220" s="132"/>
      <c r="O220" s="170"/>
      <c r="P220" s="133"/>
    </row>
    <row r="221" spans="1:16">
      <c r="A221" s="164" t="s">
        <v>335</v>
      </c>
      <c r="B221" s="126">
        <v>882</v>
      </c>
      <c r="C221" s="165">
        <v>490</v>
      </c>
      <c r="D221" s="127">
        <v>490</v>
      </c>
      <c r="E221" s="166"/>
      <c r="F221" s="167"/>
      <c r="G221" s="168"/>
      <c r="H221" s="169"/>
      <c r="I221" s="170"/>
      <c r="J221" s="167"/>
      <c r="K221" s="102"/>
      <c r="L221" s="169"/>
      <c r="M221" s="102"/>
      <c r="N221" s="132"/>
      <c r="O221" s="170"/>
      <c r="P221" s="133"/>
    </row>
    <row r="222" spans="1:16">
      <c r="A222" s="164" t="s">
        <v>336</v>
      </c>
      <c r="B222" s="126">
        <v>883</v>
      </c>
      <c r="C222" s="165"/>
      <c r="D222" s="127">
        <v>883</v>
      </c>
      <c r="E222" s="166"/>
      <c r="F222" s="167">
        <v>0.22670699999999999</v>
      </c>
      <c r="G222" s="168"/>
      <c r="H222" s="169">
        <v>0.15679999999999999</v>
      </c>
      <c r="I222" s="170"/>
      <c r="J222" s="167">
        <v>7.5495999999999994E-2</v>
      </c>
      <c r="K222" s="102"/>
      <c r="L222" s="169">
        <v>5.9337000000000001E-2</v>
      </c>
      <c r="M222" s="102"/>
      <c r="N222" s="132"/>
      <c r="O222" s="170"/>
      <c r="P222" s="133"/>
    </row>
    <row r="223" spans="1:16">
      <c r="A223" s="164" t="s">
        <v>337</v>
      </c>
      <c r="B223" s="126">
        <v>885</v>
      </c>
      <c r="C223" s="165"/>
      <c r="D223" s="127">
        <v>885</v>
      </c>
      <c r="E223" s="166"/>
      <c r="F223" s="167">
        <v>0.31795299999999999</v>
      </c>
      <c r="G223" s="168"/>
      <c r="H223" s="169">
        <v>0.21990899999999999</v>
      </c>
      <c r="I223" s="170"/>
      <c r="J223" s="167">
        <v>0.16414100000000001</v>
      </c>
      <c r="K223" s="102"/>
      <c r="L223" s="169">
        <v>0.12900900000000001</v>
      </c>
      <c r="M223" s="102"/>
      <c r="N223" s="132"/>
      <c r="O223" s="170"/>
      <c r="P223" s="133"/>
    </row>
    <row r="224" spans="1:16">
      <c r="A224" s="164" t="s">
        <v>338</v>
      </c>
      <c r="B224" s="126">
        <v>886</v>
      </c>
      <c r="C224" s="165"/>
      <c r="D224" s="127">
        <v>886</v>
      </c>
      <c r="E224" s="166"/>
      <c r="F224" s="167">
        <v>0.24935599999999999</v>
      </c>
      <c r="G224" s="168"/>
      <c r="H224" s="169">
        <v>0.17246500000000001</v>
      </c>
      <c r="I224" s="170"/>
      <c r="J224" s="167">
        <v>0.100564</v>
      </c>
      <c r="K224" s="102"/>
      <c r="L224" s="169">
        <v>7.9039999999999999E-2</v>
      </c>
      <c r="M224" s="102"/>
      <c r="N224" s="132"/>
      <c r="O224" s="170"/>
      <c r="P224" s="133"/>
    </row>
    <row r="225" spans="1:16">
      <c r="A225" s="164" t="s">
        <v>339</v>
      </c>
      <c r="B225" s="126">
        <v>888</v>
      </c>
      <c r="C225" s="165"/>
      <c r="D225" s="127">
        <v>888</v>
      </c>
      <c r="E225" s="166"/>
      <c r="F225" s="167">
        <v>1.5126000000000001E-2</v>
      </c>
      <c r="G225" s="168"/>
      <c r="H225" s="169">
        <v>1.0462000000000001E-2</v>
      </c>
      <c r="I225" s="170"/>
      <c r="J225" s="167">
        <v>2.6059999999999998E-3</v>
      </c>
      <c r="K225" s="102"/>
      <c r="L225" s="169">
        <v>2.0479999999999999E-3</v>
      </c>
      <c r="M225" s="102"/>
      <c r="N225" s="132"/>
      <c r="O225" s="170"/>
      <c r="P225" s="133"/>
    </row>
    <row r="226" spans="1:16">
      <c r="A226" s="164" t="s">
        <v>340</v>
      </c>
      <c r="B226" s="126">
        <v>889</v>
      </c>
      <c r="C226" s="165"/>
      <c r="D226" s="127">
        <v>889</v>
      </c>
      <c r="E226" s="166"/>
      <c r="F226" s="167">
        <v>0.30422199999999999</v>
      </c>
      <c r="G226" s="168"/>
      <c r="H226" s="169">
        <v>0.21041199999999999</v>
      </c>
      <c r="I226" s="170"/>
      <c r="J226" s="167">
        <v>7.0377999999999996E-2</v>
      </c>
      <c r="K226" s="102"/>
      <c r="L226" s="169">
        <v>5.5315000000000003E-2</v>
      </c>
      <c r="M226" s="102"/>
      <c r="N226" s="132"/>
      <c r="O226" s="170"/>
      <c r="P226" s="133"/>
    </row>
    <row r="227" spans="1:16">
      <c r="A227" s="164" t="s">
        <v>341</v>
      </c>
      <c r="B227" s="126">
        <v>894</v>
      </c>
      <c r="C227" s="165"/>
      <c r="D227" s="127">
        <v>894</v>
      </c>
      <c r="E227" s="166"/>
      <c r="F227" s="167">
        <v>3.3293000000000003E-2</v>
      </c>
      <c r="G227" s="168"/>
      <c r="H227" s="169">
        <v>2.3026999999999999E-2</v>
      </c>
      <c r="I227" s="170"/>
      <c r="J227" s="167">
        <v>2.5125000000000001E-2</v>
      </c>
      <c r="K227" s="102"/>
      <c r="L227" s="169">
        <v>1.9747000000000001E-2</v>
      </c>
      <c r="M227" s="102"/>
      <c r="N227" s="132"/>
      <c r="O227" s="170"/>
      <c r="P227" s="133"/>
    </row>
    <row r="228" spans="1:16">
      <c r="A228" s="164" t="s">
        <v>342</v>
      </c>
      <c r="B228" s="126">
        <v>895</v>
      </c>
      <c r="C228" s="165"/>
      <c r="D228" s="127">
        <v>69</v>
      </c>
      <c r="E228" s="166"/>
      <c r="F228" s="167">
        <v>7.5865000000000002E-2</v>
      </c>
      <c r="G228" s="168"/>
      <c r="H228" s="169">
        <v>5.2470999999999997E-2</v>
      </c>
      <c r="I228" s="170"/>
      <c r="J228" s="167">
        <v>6.4939999999999998E-3</v>
      </c>
      <c r="K228" s="102"/>
      <c r="L228" s="169">
        <v>5.104E-3</v>
      </c>
      <c r="M228" s="102"/>
      <c r="N228" s="132"/>
      <c r="O228" s="170"/>
      <c r="P228" s="133"/>
    </row>
    <row r="229" spans="1:16">
      <c r="A229" s="164" t="s">
        <v>343</v>
      </c>
      <c r="B229" s="126">
        <v>896</v>
      </c>
      <c r="C229" s="165"/>
      <c r="D229" s="127">
        <v>896</v>
      </c>
      <c r="E229" s="166"/>
      <c r="F229" s="167">
        <v>5.5310999999999999E-2</v>
      </c>
      <c r="G229" s="168"/>
      <c r="H229" s="169">
        <v>3.8254999999999997E-2</v>
      </c>
      <c r="I229" s="170"/>
      <c r="J229" s="167">
        <v>2.6662999999999999E-2</v>
      </c>
      <c r="K229" s="102"/>
      <c r="L229" s="169">
        <v>2.0955999999999999E-2</v>
      </c>
      <c r="M229" s="102"/>
      <c r="N229" s="132"/>
      <c r="O229" s="170"/>
      <c r="P229" s="133"/>
    </row>
    <row r="230" spans="1:16">
      <c r="A230" s="164" t="s">
        <v>344</v>
      </c>
      <c r="B230" s="126">
        <v>899</v>
      </c>
      <c r="C230" s="165"/>
      <c r="D230" s="127">
        <v>31</v>
      </c>
      <c r="E230" s="166"/>
      <c r="F230" s="167">
        <v>1.9094E-2</v>
      </c>
      <c r="G230" s="168"/>
      <c r="H230" s="169">
        <v>1.3206000000000001E-2</v>
      </c>
      <c r="I230" s="170"/>
      <c r="J230" s="167">
        <v>6.267E-3</v>
      </c>
      <c r="K230" s="102"/>
      <c r="L230" s="169">
        <v>4.9259999999999998E-3</v>
      </c>
      <c r="M230" s="102"/>
      <c r="N230" s="132"/>
      <c r="O230" s="170"/>
      <c r="P230" s="133"/>
    </row>
    <row r="231" spans="1:16">
      <c r="A231" s="164" t="s">
        <v>345</v>
      </c>
      <c r="B231" s="126">
        <v>955</v>
      </c>
      <c r="C231" s="165"/>
      <c r="D231" s="127">
        <v>955</v>
      </c>
      <c r="E231" s="166"/>
      <c r="F231" s="167">
        <v>1.8637999999999998E-2</v>
      </c>
      <c r="G231" s="168"/>
      <c r="H231" s="169">
        <v>1.2891E-2</v>
      </c>
      <c r="I231" s="170"/>
      <c r="J231" s="167">
        <v>1.8946000000000001E-2</v>
      </c>
      <c r="K231" s="102"/>
      <c r="L231" s="169">
        <v>1.4891E-2</v>
      </c>
      <c r="M231" s="102"/>
      <c r="N231" s="132"/>
      <c r="O231" s="170"/>
      <c r="P231" s="133"/>
    </row>
    <row r="232" spans="1:16">
      <c r="A232" s="85"/>
      <c r="B232" s="171"/>
      <c r="C232" s="171"/>
      <c r="D232" s="172"/>
      <c r="E232" s="85"/>
      <c r="M232" s="102"/>
      <c r="N232" s="173"/>
      <c r="O232" s="173"/>
      <c r="P232" s="173"/>
    </row>
    <row r="233" spans="1:16">
      <c r="A233" s="85"/>
      <c r="B233" s="171"/>
      <c r="C233" s="171"/>
      <c r="D233" s="172"/>
      <c r="E233" s="85"/>
      <c r="H233" s="69" t="s">
        <v>128</v>
      </c>
      <c r="L233" s="69" t="s">
        <v>128</v>
      </c>
      <c r="M233" s="102"/>
      <c r="N233" s="173" t="s">
        <v>128</v>
      </c>
      <c r="O233" s="173"/>
      <c r="P233" s="173" t="s">
        <v>128</v>
      </c>
    </row>
    <row r="234" spans="1:16">
      <c r="A234" s="85"/>
      <c r="B234" s="171"/>
      <c r="C234" s="171"/>
      <c r="D234" s="172"/>
      <c r="E234" s="85"/>
      <c r="H234" s="69" t="s">
        <v>128</v>
      </c>
      <c r="L234" s="69" t="s">
        <v>128</v>
      </c>
      <c r="M234" s="102"/>
      <c r="N234" s="173" t="s">
        <v>128</v>
      </c>
      <c r="O234" s="173"/>
      <c r="P234" s="173" t="s">
        <v>128</v>
      </c>
    </row>
    <row r="235" spans="1:16">
      <c r="A235" s="85"/>
      <c r="B235" s="171"/>
      <c r="C235" s="171"/>
      <c r="D235" s="172"/>
      <c r="E235" s="85"/>
      <c r="F235" s="85"/>
      <c r="G235" s="85"/>
      <c r="H235" s="85" t="s">
        <v>128</v>
      </c>
      <c r="I235" s="85"/>
      <c r="J235" s="85"/>
      <c r="K235" s="85"/>
      <c r="L235" s="85" t="s">
        <v>128</v>
      </c>
      <c r="M235" s="85"/>
      <c r="N235" s="174" t="s">
        <v>128</v>
      </c>
      <c r="O235" s="174"/>
      <c r="P235" s="174" t="s">
        <v>128</v>
      </c>
    </row>
    <row r="236" spans="1:16">
      <c r="A236" s="85"/>
      <c r="B236" s="171"/>
      <c r="C236" s="171"/>
      <c r="D236" s="172"/>
      <c r="E236" s="85"/>
      <c r="F236" s="85"/>
      <c r="G236" s="85"/>
      <c r="H236" s="85" t="s">
        <v>128</v>
      </c>
      <c r="I236" s="85"/>
      <c r="J236" s="85"/>
      <c r="K236" s="85"/>
      <c r="L236" s="85" t="s">
        <v>128</v>
      </c>
      <c r="M236" s="85"/>
      <c r="N236" s="174"/>
      <c r="O236" s="174"/>
      <c r="P236" s="174"/>
    </row>
    <row r="237" spans="1:16">
      <c r="A237" s="85"/>
      <c r="B237" s="171"/>
      <c r="C237" s="171"/>
      <c r="D237" s="172"/>
      <c r="E237" s="85"/>
      <c r="F237" s="85"/>
      <c r="G237" s="85"/>
      <c r="H237" s="85" t="s">
        <v>128</v>
      </c>
      <c r="I237" s="85"/>
      <c r="J237" s="85"/>
      <c r="K237" s="85"/>
      <c r="L237" s="85" t="s">
        <v>128</v>
      </c>
      <c r="M237" s="85"/>
      <c r="N237" s="174"/>
      <c r="O237" s="174"/>
      <c r="P237" s="174"/>
    </row>
    <row r="238" spans="1:16">
      <c r="A238" s="85"/>
      <c r="B238" s="171"/>
      <c r="C238" s="171"/>
      <c r="D238" s="172"/>
      <c r="E238" s="85"/>
      <c r="F238" s="85"/>
      <c r="G238" s="85"/>
      <c r="H238" s="85"/>
      <c r="I238" s="85"/>
      <c r="J238" s="85"/>
      <c r="K238" s="85"/>
      <c r="L238" s="85" t="s">
        <v>128</v>
      </c>
      <c r="M238" s="85"/>
      <c r="N238" s="174"/>
      <c r="O238" s="174"/>
      <c r="P238" s="174"/>
    </row>
    <row r="239" spans="1:16">
      <c r="A239" s="85"/>
      <c r="B239" s="171"/>
      <c r="C239" s="171"/>
      <c r="D239" s="172"/>
      <c r="E239" s="85"/>
      <c r="F239" s="85"/>
      <c r="G239" s="85"/>
      <c r="H239" s="85"/>
      <c r="I239" s="85"/>
      <c r="J239" s="85"/>
      <c r="K239" s="85"/>
      <c r="L239" s="85" t="s">
        <v>128</v>
      </c>
      <c r="M239" s="85"/>
      <c r="N239" s="174"/>
      <c r="O239" s="174"/>
      <c r="P239" s="174"/>
    </row>
    <row r="240" spans="1:16">
      <c r="F240" s="85"/>
      <c r="G240" s="85"/>
      <c r="H240" s="85"/>
      <c r="I240" s="85"/>
      <c r="J240" s="85"/>
      <c r="K240" s="85"/>
      <c r="L240" s="85" t="s">
        <v>128</v>
      </c>
      <c r="M240" s="85"/>
      <c r="N240" s="174"/>
      <c r="O240" s="174"/>
      <c r="P240" s="174"/>
    </row>
    <row r="241" spans="6:16">
      <c r="F241" s="175"/>
      <c r="G241" s="175"/>
      <c r="H241" s="175"/>
      <c r="I241" s="175"/>
      <c r="J241" s="175"/>
      <c r="K241" s="175"/>
      <c r="L241" s="175" t="s">
        <v>128</v>
      </c>
      <c r="M241" s="175"/>
      <c r="N241" s="176"/>
      <c r="O241" s="176"/>
      <c r="P241" s="176"/>
    </row>
    <row r="242" spans="6:16">
      <c r="F242" s="175"/>
      <c r="G242" s="175"/>
      <c r="H242" s="175"/>
      <c r="I242" s="175"/>
      <c r="J242" s="175"/>
      <c r="K242" s="175"/>
      <c r="L242" s="175" t="s">
        <v>128</v>
      </c>
      <c r="M242" s="175"/>
      <c r="N242" s="176"/>
      <c r="O242" s="176"/>
      <c r="P242" s="176"/>
    </row>
    <row r="243" spans="6:16">
      <c r="F243" s="175"/>
      <c r="G243" s="175"/>
      <c r="H243" s="175"/>
      <c r="I243" s="175"/>
      <c r="J243" s="175"/>
      <c r="K243" s="175"/>
      <c r="L243" s="175" t="s">
        <v>128</v>
      </c>
      <c r="M243" s="175"/>
      <c r="N243" s="176"/>
      <c r="O243" s="176"/>
      <c r="P243" s="176"/>
    </row>
    <row r="244" spans="6:16">
      <c r="F244" s="175"/>
      <c r="G244" s="175"/>
      <c r="H244" s="175"/>
      <c r="I244" s="175"/>
      <c r="J244" s="175"/>
      <c r="K244" s="175"/>
      <c r="L244" s="175" t="s">
        <v>128</v>
      </c>
      <c r="M244" s="175"/>
      <c r="N244" s="176"/>
      <c r="O244" s="176"/>
      <c r="P244" s="176"/>
    </row>
    <row r="245" spans="6:16">
      <c r="F245" s="175"/>
      <c r="G245" s="175"/>
      <c r="H245" s="175"/>
      <c r="I245" s="175"/>
      <c r="J245" s="175"/>
      <c r="K245" s="175"/>
      <c r="L245" s="175" t="s">
        <v>128</v>
      </c>
      <c r="M245" s="175"/>
      <c r="N245" s="176"/>
      <c r="O245" s="176"/>
      <c r="P245" s="176"/>
    </row>
    <row r="246" spans="6:16">
      <c r="F246" s="175"/>
      <c r="G246" s="175"/>
      <c r="H246" s="175"/>
      <c r="I246" s="175"/>
      <c r="J246" s="175"/>
      <c r="K246" s="175"/>
      <c r="L246" s="175" t="s">
        <v>128</v>
      </c>
      <c r="M246" s="175"/>
      <c r="N246" s="176"/>
      <c r="O246" s="176"/>
      <c r="P246" s="176"/>
    </row>
    <row r="247" spans="6:16">
      <c r="F247" s="175"/>
      <c r="G247" s="175"/>
      <c r="H247" s="175"/>
      <c r="I247" s="175"/>
      <c r="J247" s="175"/>
      <c r="K247" s="175"/>
      <c r="L247" s="175" t="s">
        <v>128</v>
      </c>
      <c r="M247" s="175"/>
      <c r="N247" s="176"/>
      <c r="O247" s="176"/>
      <c r="P247" s="176"/>
    </row>
    <row r="248" spans="6:16">
      <c r="F248" s="175"/>
      <c r="G248" s="175"/>
      <c r="H248" s="175"/>
      <c r="I248" s="175"/>
      <c r="J248" s="175"/>
      <c r="K248" s="175"/>
      <c r="L248" s="175" t="s">
        <v>128</v>
      </c>
      <c r="M248" s="175"/>
      <c r="N248" s="176"/>
      <c r="O248" s="176"/>
      <c r="P248" s="176"/>
    </row>
    <row r="249" spans="6:16">
      <c r="F249" s="175"/>
      <c r="G249" s="175"/>
      <c r="H249" s="175"/>
      <c r="I249" s="175"/>
      <c r="J249" s="175"/>
      <c r="K249" s="175"/>
      <c r="L249" s="175" t="s">
        <v>128</v>
      </c>
      <c r="M249" s="175"/>
      <c r="N249" s="176"/>
      <c r="O249" s="176"/>
      <c r="P249" s="176"/>
    </row>
    <row r="250" spans="6:16">
      <c r="F250" s="175"/>
      <c r="G250" s="175"/>
      <c r="H250" s="175"/>
      <c r="I250" s="175"/>
      <c r="J250" s="175"/>
      <c r="K250" s="175"/>
      <c r="L250" s="175" t="s">
        <v>128</v>
      </c>
      <c r="M250" s="175"/>
      <c r="N250" s="176"/>
      <c r="O250" s="176"/>
      <c r="P250" s="176"/>
    </row>
    <row r="251" spans="6:16">
      <c r="F251" s="175"/>
      <c r="G251" s="175"/>
      <c r="H251" s="175"/>
      <c r="I251" s="175"/>
      <c r="J251" s="175"/>
      <c r="K251" s="175"/>
      <c r="L251" s="175" t="s">
        <v>128</v>
      </c>
      <c r="M251" s="175"/>
      <c r="N251" s="176"/>
      <c r="O251" s="176"/>
      <c r="P251" s="176"/>
    </row>
    <row r="252" spans="6:16">
      <c r="F252" s="175"/>
      <c r="G252" s="175"/>
      <c r="H252" s="175"/>
      <c r="I252" s="175"/>
      <c r="J252" s="175"/>
      <c r="K252" s="175"/>
      <c r="L252" s="175" t="s">
        <v>128</v>
      </c>
      <c r="M252" s="175"/>
      <c r="N252" s="176"/>
      <c r="O252" s="176"/>
      <c r="P252" s="176"/>
    </row>
    <row r="253" spans="6:16">
      <c r="F253" s="175"/>
      <c r="G253" s="175"/>
      <c r="H253" s="175"/>
      <c r="I253" s="175"/>
      <c r="J253" s="175"/>
      <c r="K253" s="175"/>
      <c r="L253" s="175" t="s">
        <v>128</v>
      </c>
      <c r="M253" s="175"/>
      <c r="N253" s="176"/>
      <c r="O253" s="176"/>
      <c r="P253" s="176"/>
    </row>
    <row r="254" spans="6:16">
      <c r="F254" s="175"/>
      <c r="G254" s="175"/>
      <c r="H254" s="175"/>
      <c r="I254" s="175"/>
      <c r="J254" s="175"/>
      <c r="K254" s="175"/>
      <c r="L254" s="175" t="s">
        <v>128</v>
      </c>
      <c r="M254" s="175"/>
      <c r="N254" s="176"/>
      <c r="O254" s="176"/>
      <c r="P254" s="176"/>
    </row>
    <row r="255" spans="6:16">
      <c r="F255" s="175"/>
      <c r="G255" s="175"/>
      <c r="H255" s="175"/>
      <c r="I255" s="175"/>
      <c r="J255" s="175"/>
      <c r="K255" s="175"/>
      <c r="L255" s="175" t="s">
        <v>128</v>
      </c>
      <c r="M255" s="175"/>
      <c r="N255" s="176"/>
      <c r="O255" s="176"/>
      <c r="P255" s="176"/>
    </row>
    <row r="256" spans="6:16">
      <c r="F256" s="175"/>
      <c r="G256" s="175"/>
      <c r="H256" s="175"/>
      <c r="I256" s="175"/>
      <c r="J256" s="175"/>
      <c r="K256" s="175"/>
      <c r="L256" s="175" t="s">
        <v>128</v>
      </c>
      <c r="M256" s="175"/>
      <c r="N256" s="176"/>
      <c r="O256" s="176"/>
      <c r="P256" s="176"/>
    </row>
    <row r="257" spans="6:16">
      <c r="F257" s="175"/>
      <c r="G257" s="175"/>
      <c r="H257" s="175"/>
      <c r="I257" s="175"/>
      <c r="J257" s="175"/>
      <c r="K257" s="175"/>
      <c r="L257" s="175" t="s">
        <v>128</v>
      </c>
      <c r="M257" s="175"/>
      <c r="N257" s="176"/>
      <c r="O257" s="176"/>
      <c r="P257" s="176"/>
    </row>
    <row r="258" spans="6:16">
      <c r="F258" s="175"/>
      <c r="G258" s="175"/>
      <c r="H258" s="175"/>
      <c r="I258" s="175"/>
      <c r="J258" s="175"/>
      <c r="K258" s="175"/>
      <c r="L258" s="175" t="s">
        <v>128</v>
      </c>
      <c r="M258" s="175"/>
      <c r="N258" s="176"/>
      <c r="O258" s="176"/>
      <c r="P258" s="176"/>
    </row>
    <row r="259" spans="6:16">
      <c r="F259" s="175"/>
      <c r="G259" s="175"/>
      <c r="H259" s="175"/>
      <c r="I259" s="175"/>
      <c r="J259" s="175"/>
      <c r="K259" s="175"/>
      <c r="L259" s="175" t="s">
        <v>128</v>
      </c>
      <c r="M259" s="175"/>
      <c r="N259" s="176"/>
      <c r="O259" s="176"/>
      <c r="P259" s="176"/>
    </row>
    <row r="260" spans="6:16">
      <c r="F260" s="175"/>
      <c r="G260" s="175"/>
      <c r="H260" s="175"/>
      <c r="I260" s="175"/>
      <c r="J260" s="175"/>
      <c r="K260" s="175"/>
      <c r="L260" s="175" t="s">
        <v>128</v>
      </c>
      <c r="M260" s="175"/>
      <c r="N260" s="176"/>
      <c r="O260" s="176"/>
      <c r="P260" s="176"/>
    </row>
    <row r="261" spans="6:16">
      <c r="F261" s="175"/>
      <c r="G261" s="175"/>
      <c r="H261" s="175"/>
      <c r="I261" s="175"/>
      <c r="J261" s="175"/>
      <c r="K261" s="175"/>
      <c r="L261" s="175" t="s">
        <v>128</v>
      </c>
      <c r="M261" s="175"/>
      <c r="N261" s="176"/>
      <c r="O261" s="176"/>
      <c r="P261" s="176"/>
    </row>
    <row r="262" spans="6:16">
      <c r="F262" s="175"/>
      <c r="G262" s="175"/>
      <c r="H262" s="175"/>
      <c r="I262" s="175"/>
      <c r="J262" s="175"/>
      <c r="K262" s="175"/>
      <c r="L262" s="175" t="s">
        <v>128</v>
      </c>
      <c r="M262" s="175"/>
      <c r="N262" s="176"/>
      <c r="O262" s="176"/>
      <c r="P262" s="176"/>
    </row>
    <row r="263" spans="6:16">
      <c r="F263" s="175"/>
      <c r="G263" s="175"/>
      <c r="H263" s="175"/>
      <c r="I263" s="175"/>
      <c r="J263" s="175"/>
      <c r="K263" s="175"/>
      <c r="L263" s="175" t="s">
        <v>128</v>
      </c>
      <c r="M263" s="175"/>
      <c r="N263" s="176"/>
      <c r="O263" s="176"/>
      <c r="P263" s="176"/>
    </row>
    <row r="264" spans="6:16">
      <c r="F264" s="175"/>
      <c r="G264" s="175"/>
      <c r="H264" s="175"/>
      <c r="I264" s="175"/>
      <c r="J264" s="175"/>
      <c r="K264" s="175"/>
      <c r="L264" s="175" t="s">
        <v>128</v>
      </c>
      <c r="M264" s="175"/>
      <c r="N264" s="176"/>
      <c r="O264" s="176"/>
      <c r="P264" s="176"/>
    </row>
    <row r="265" spans="6:16">
      <c r="F265" s="175"/>
      <c r="G265" s="175"/>
      <c r="H265" s="175"/>
      <c r="I265" s="175"/>
      <c r="J265" s="175"/>
      <c r="K265" s="175"/>
      <c r="L265" s="175" t="s">
        <v>128</v>
      </c>
      <c r="M265" s="175"/>
      <c r="N265" s="176"/>
      <c r="O265" s="176"/>
      <c r="P265" s="176"/>
    </row>
    <row r="266" spans="6:16">
      <c r="F266" s="175"/>
      <c r="G266" s="175"/>
      <c r="H266" s="175"/>
      <c r="I266" s="175"/>
      <c r="J266" s="175"/>
      <c r="K266" s="175"/>
      <c r="L266" s="175" t="s">
        <v>128</v>
      </c>
      <c r="M266" s="175"/>
      <c r="N266" s="176"/>
      <c r="O266" s="176"/>
      <c r="P266" s="176"/>
    </row>
    <row r="267" spans="6:16">
      <c r="F267" s="175"/>
      <c r="G267" s="175"/>
      <c r="H267" s="175"/>
      <c r="I267" s="175"/>
      <c r="J267" s="175"/>
      <c r="K267" s="175"/>
      <c r="L267" s="175" t="s">
        <v>128</v>
      </c>
      <c r="M267" s="175"/>
      <c r="N267" s="176"/>
      <c r="O267" s="176"/>
      <c r="P267" s="176"/>
    </row>
    <row r="268" spans="6:16">
      <c r="F268" s="175"/>
      <c r="G268" s="175"/>
      <c r="H268" s="175"/>
      <c r="I268" s="175"/>
      <c r="J268" s="175"/>
      <c r="K268" s="175"/>
      <c r="L268" s="175" t="s">
        <v>128</v>
      </c>
      <c r="M268" s="175"/>
      <c r="N268" s="176"/>
      <c r="O268" s="176"/>
      <c r="P268" s="176"/>
    </row>
    <row r="269" spans="6:16">
      <c r="F269" s="175"/>
      <c r="G269" s="175"/>
      <c r="H269" s="175"/>
      <c r="I269" s="175"/>
      <c r="J269" s="175"/>
      <c r="K269" s="175"/>
      <c r="L269" s="175" t="s">
        <v>128</v>
      </c>
      <c r="M269" s="175"/>
      <c r="N269" s="176"/>
      <c r="O269" s="176"/>
      <c r="P269" s="176"/>
    </row>
    <row r="270" spans="6:16">
      <c r="F270" s="175"/>
      <c r="G270" s="175"/>
      <c r="H270" s="175"/>
      <c r="I270" s="175"/>
      <c r="J270" s="175"/>
      <c r="K270" s="175"/>
      <c r="L270" s="175" t="s">
        <v>128</v>
      </c>
      <c r="M270" s="175"/>
      <c r="N270" s="176"/>
      <c r="O270" s="176"/>
      <c r="P270" s="176"/>
    </row>
    <row r="271" spans="6:16">
      <c r="F271" s="175"/>
      <c r="G271" s="175"/>
      <c r="H271" s="175"/>
      <c r="I271" s="175"/>
      <c r="J271" s="175"/>
      <c r="K271" s="175"/>
      <c r="L271" s="175" t="s">
        <v>128</v>
      </c>
      <c r="M271" s="175"/>
      <c r="N271" s="176"/>
      <c r="O271" s="176"/>
      <c r="P271" s="176"/>
    </row>
    <row r="272" spans="6:16">
      <c r="F272" s="175"/>
      <c r="G272" s="175"/>
      <c r="H272" s="175"/>
      <c r="I272" s="175"/>
      <c r="J272" s="175"/>
      <c r="K272" s="175"/>
      <c r="L272" s="175" t="s">
        <v>128</v>
      </c>
      <c r="M272" s="175"/>
      <c r="N272" s="176"/>
      <c r="O272" s="176"/>
      <c r="P272" s="176"/>
    </row>
    <row r="273" spans="6:16">
      <c r="F273" s="175"/>
      <c r="G273" s="175"/>
      <c r="H273" s="175"/>
      <c r="I273" s="175"/>
      <c r="J273" s="175"/>
      <c r="K273" s="175"/>
      <c r="L273" s="175" t="s">
        <v>128</v>
      </c>
      <c r="M273" s="175"/>
      <c r="N273" s="176"/>
      <c r="O273" s="176"/>
      <c r="P273" s="176"/>
    </row>
    <row r="274" spans="6:16">
      <c r="F274" s="175"/>
      <c r="G274" s="175"/>
      <c r="H274" s="175"/>
      <c r="I274" s="175"/>
      <c r="J274" s="175"/>
      <c r="K274" s="175"/>
      <c r="L274" s="175" t="s">
        <v>128</v>
      </c>
      <c r="M274" s="175"/>
      <c r="N274" s="176"/>
      <c r="O274" s="176"/>
      <c r="P274" s="176"/>
    </row>
    <row r="275" spans="6:16">
      <c r="F275" s="175"/>
      <c r="G275" s="175"/>
      <c r="H275" s="175"/>
      <c r="I275" s="175"/>
      <c r="J275" s="175"/>
      <c r="K275" s="175"/>
      <c r="L275" s="175" t="s">
        <v>128</v>
      </c>
      <c r="M275" s="175"/>
      <c r="N275" s="176"/>
      <c r="O275" s="176"/>
      <c r="P275" s="176"/>
    </row>
    <row r="276" spans="6:16">
      <c r="F276" s="175"/>
      <c r="G276" s="175"/>
      <c r="H276" s="175"/>
      <c r="I276" s="175"/>
      <c r="J276" s="175"/>
      <c r="K276" s="175"/>
      <c r="L276" s="175" t="s">
        <v>128</v>
      </c>
      <c r="M276" s="175"/>
      <c r="N276" s="176"/>
      <c r="O276" s="176"/>
      <c r="P276" s="176"/>
    </row>
    <row r="277" spans="6:16">
      <c r="F277" s="175"/>
      <c r="G277" s="175"/>
      <c r="H277" s="175"/>
      <c r="I277" s="175"/>
      <c r="J277" s="175"/>
      <c r="K277" s="175"/>
      <c r="L277" s="175" t="s">
        <v>128</v>
      </c>
      <c r="M277" s="175"/>
      <c r="N277" s="176"/>
      <c r="O277" s="176"/>
      <c r="P277" s="176"/>
    </row>
    <row r="278" spans="6:16">
      <c r="F278" s="175"/>
      <c r="G278" s="175"/>
      <c r="H278" s="175"/>
      <c r="I278" s="175"/>
      <c r="J278" s="175"/>
      <c r="K278" s="175"/>
      <c r="L278" s="175" t="s">
        <v>128</v>
      </c>
      <c r="M278" s="175"/>
      <c r="N278" s="176"/>
      <c r="O278" s="176"/>
      <c r="P278" s="176"/>
    </row>
    <row r="279" spans="6:16">
      <c r="F279" s="175"/>
      <c r="G279" s="175"/>
      <c r="H279" s="175"/>
      <c r="I279" s="175"/>
      <c r="J279" s="175"/>
      <c r="K279" s="175"/>
      <c r="L279" s="175" t="s">
        <v>128</v>
      </c>
      <c r="M279" s="175"/>
      <c r="N279" s="176"/>
      <c r="O279" s="176"/>
      <c r="P279" s="176"/>
    </row>
    <row r="280" spans="6:16">
      <c r="F280" s="175"/>
      <c r="G280" s="175"/>
      <c r="H280" s="175"/>
      <c r="I280" s="175"/>
      <c r="J280" s="175"/>
      <c r="K280" s="175"/>
      <c r="L280" s="175" t="s">
        <v>128</v>
      </c>
      <c r="M280" s="175"/>
      <c r="N280" s="176"/>
      <c r="O280" s="176"/>
      <c r="P280" s="176"/>
    </row>
    <row r="281" spans="6:16">
      <c r="F281" s="175"/>
      <c r="G281" s="175"/>
      <c r="H281" s="175"/>
      <c r="I281" s="175"/>
      <c r="J281" s="175"/>
      <c r="K281" s="175"/>
      <c r="L281" s="175" t="s">
        <v>128</v>
      </c>
      <c r="M281" s="175"/>
      <c r="N281" s="176"/>
      <c r="O281" s="176"/>
      <c r="P281" s="176"/>
    </row>
    <row r="282" spans="6:16">
      <c r="F282" s="175"/>
      <c r="G282" s="175"/>
      <c r="H282" s="175"/>
      <c r="I282" s="175"/>
      <c r="J282" s="175"/>
      <c r="K282" s="175"/>
      <c r="L282" s="175" t="s">
        <v>128</v>
      </c>
      <c r="M282" s="175"/>
      <c r="N282" s="176"/>
      <c r="O282" s="176"/>
      <c r="P282" s="176"/>
    </row>
    <row r="283" spans="6:16">
      <c r="F283" s="175"/>
      <c r="G283" s="175"/>
      <c r="H283" s="175"/>
      <c r="I283" s="175"/>
      <c r="J283" s="175"/>
      <c r="K283" s="175"/>
      <c r="L283" s="175" t="s">
        <v>128</v>
      </c>
      <c r="M283" s="175"/>
      <c r="N283" s="176"/>
      <c r="O283" s="176"/>
      <c r="P283" s="176"/>
    </row>
    <row r="284" spans="6:16">
      <c r="F284" s="175"/>
      <c r="G284" s="175"/>
      <c r="H284" s="175"/>
      <c r="I284" s="175"/>
      <c r="J284" s="175"/>
      <c r="K284" s="175"/>
      <c r="L284" s="175" t="s">
        <v>128</v>
      </c>
      <c r="M284" s="175"/>
      <c r="N284" s="176"/>
      <c r="O284" s="176"/>
      <c r="P284" s="176"/>
    </row>
    <row r="285" spans="6:16">
      <c r="F285" s="175"/>
      <c r="G285" s="175"/>
      <c r="H285" s="175"/>
      <c r="I285" s="175"/>
      <c r="J285" s="175"/>
      <c r="K285" s="175"/>
      <c r="L285" s="175" t="s">
        <v>128</v>
      </c>
      <c r="M285" s="175"/>
      <c r="N285" s="176"/>
      <c r="O285" s="176"/>
      <c r="P285" s="176"/>
    </row>
    <row r="286" spans="6:16">
      <c r="F286" s="175"/>
      <c r="G286" s="175"/>
      <c r="H286" s="175"/>
      <c r="I286" s="175"/>
      <c r="J286" s="175"/>
      <c r="K286" s="175"/>
      <c r="L286" s="175" t="s">
        <v>128</v>
      </c>
      <c r="M286" s="175"/>
      <c r="N286" s="176"/>
      <c r="O286" s="176"/>
      <c r="P286" s="176"/>
    </row>
    <row r="287" spans="6:16">
      <c r="F287" s="175"/>
      <c r="G287" s="175"/>
      <c r="H287" s="175"/>
      <c r="I287" s="175"/>
      <c r="J287" s="175"/>
      <c r="K287" s="175"/>
      <c r="L287" s="175" t="s">
        <v>128</v>
      </c>
      <c r="M287" s="175"/>
      <c r="N287" s="176"/>
      <c r="O287" s="176"/>
      <c r="P287" s="176"/>
    </row>
    <row r="288" spans="6:16">
      <c r="F288" s="175"/>
      <c r="G288" s="175"/>
      <c r="H288" s="175"/>
      <c r="I288" s="175"/>
      <c r="J288" s="175"/>
      <c r="K288" s="175"/>
      <c r="L288" s="175" t="s">
        <v>128</v>
      </c>
      <c r="M288" s="175"/>
      <c r="N288" s="176"/>
      <c r="O288" s="176"/>
      <c r="P288" s="176"/>
    </row>
    <row r="289" spans="6:16">
      <c r="F289" s="175"/>
      <c r="G289" s="175"/>
      <c r="H289" s="175"/>
      <c r="I289" s="175"/>
      <c r="J289" s="175"/>
      <c r="K289" s="175"/>
      <c r="L289" s="175" t="s">
        <v>128</v>
      </c>
      <c r="M289" s="175"/>
      <c r="N289" s="176"/>
      <c r="O289" s="176"/>
      <c r="P289" s="176"/>
    </row>
    <row r="290" spans="6:16">
      <c r="F290" s="175"/>
      <c r="G290" s="175"/>
      <c r="H290" s="175"/>
      <c r="I290" s="175"/>
      <c r="J290" s="175"/>
      <c r="K290" s="175"/>
      <c r="L290" s="175" t="s">
        <v>128</v>
      </c>
      <c r="M290" s="175"/>
      <c r="N290" s="176"/>
      <c r="O290" s="176"/>
      <c r="P290" s="176"/>
    </row>
    <row r="291" spans="6:16">
      <c r="F291" s="175"/>
      <c r="G291" s="175"/>
      <c r="H291" s="175"/>
      <c r="I291" s="175"/>
      <c r="J291" s="175"/>
      <c r="K291" s="175"/>
      <c r="L291" s="175" t="s">
        <v>128</v>
      </c>
      <c r="M291" s="175"/>
      <c r="N291" s="176"/>
      <c r="O291" s="176"/>
      <c r="P291" s="176"/>
    </row>
    <row r="292" spans="6:16">
      <c r="F292" s="175"/>
      <c r="G292" s="175"/>
      <c r="H292" s="175"/>
      <c r="I292" s="175"/>
      <c r="J292" s="175"/>
      <c r="K292" s="175"/>
      <c r="L292" s="175" t="s">
        <v>128</v>
      </c>
      <c r="M292" s="175"/>
      <c r="N292" s="176"/>
      <c r="O292" s="176"/>
      <c r="P292" s="176"/>
    </row>
    <row r="293" spans="6:16">
      <c r="F293" s="175"/>
      <c r="G293" s="175"/>
      <c r="H293" s="175"/>
      <c r="I293" s="175"/>
      <c r="J293" s="175"/>
      <c r="K293" s="175"/>
      <c r="L293" s="175" t="s">
        <v>128</v>
      </c>
      <c r="M293" s="175"/>
      <c r="N293" s="176"/>
      <c r="O293" s="176"/>
      <c r="P293" s="176"/>
    </row>
    <row r="294" spans="6:16">
      <c r="F294" s="175"/>
      <c r="G294" s="175"/>
      <c r="H294" s="175"/>
      <c r="I294" s="175"/>
      <c r="J294" s="175"/>
      <c r="K294" s="175"/>
      <c r="L294" s="175" t="s">
        <v>128</v>
      </c>
      <c r="M294" s="175"/>
      <c r="N294" s="176"/>
      <c r="O294" s="176"/>
      <c r="P294" s="176"/>
    </row>
    <row r="295" spans="6:16">
      <c r="F295" s="175"/>
      <c r="G295" s="175"/>
      <c r="H295" s="175"/>
      <c r="I295" s="175"/>
      <c r="J295" s="175"/>
      <c r="K295" s="175"/>
      <c r="L295" s="175" t="s">
        <v>128</v>
      </c>
      <c r="M295" s="175"/>
      <c r="N295" s="176"/>
      <c r="O295" s="176"/>
      <c r="P295" s="176"/>
    </row>
    <row r="296" spans="6:16">
      <c r="F296" s="175"/>
      <c r="G296" s="175"/>
      <c r="H296" s="175"/>
      <c r="I296" s="175"/>
      <c r="J296" s="175"/>
      <c r="K296" s="175"/>
      <c r="L296" s="175" t="s">
        <v>128</v>
      </c>
      <c r="M296" s="175"/>
      <c r="N296" s="176"/>
      <c r="O296" s="176"/>
      <c r="P296" s="176"/>
    </row>
    <row r="297" spans="6:16">
      <c r="F297" s="175"/>
      <c r="G297" s="175"/>
      <c r="H297" s="175"/>
      <c r="I297" s="175"/>
      <c r="J297" s="175"/>
      <c r="K297" s="175"/>
      <c r="L297" s="175" t="s">
        <v>128</v>
      </c>
      <c r="M297" s="175"/>
      <c r="N297" s="176"/>
      <c r="O297" s="176"/>
      <c r="P297" s="176"/>
    </row>
    <row r="298" spans="6:16">
      <c r="F298" s="175"/>
      <c r="G298" s="175"/>
      <c r="H298" s="175"/>
      <c r="I298" s="175"/>
      <c r="J298" s="175"/>
      <c r="K298" s="175"/>
      <c r="L298" s="175" t="s">
        <v>128</v>
      </c>
      <c r="M298" s="175"/>
      <c r="N298" s="176"/>
      <c r="O298" s="176"/>
      <c r="P298" s="176"/>
    </row>
    <row r="299" spans="6:16">
      <c r="F299" s="175"/>
      <c r="G299" s="175"/>
      <c r="H299" s="175"/>
      <c r="I299" s="175"/>
      <c r="J299" s="175"/>
      <c r="K299" s="175"/>
      <c r="L299" s="175" t="s">
        <v>128</v>
      </c>
      <c r="M299" s="175"/>
      <c r="N299" s="176"/>
      <c r="O299" s="176"/>
      <c r="P299" s="176"/>
    </row>
    <row r="300" spans="6:16">
      <c r="F300" s="175"/>
      <c r="G300" s="175"/>
      <c r="H300" s="175"/>
      <c r="I300" s="175"/>
      <c r="J300" s="175"/>
      <c r="K300" s="175"/>
      <c r="L300" s="175" t="s">
        <v>128</v>
      </c>
      <c r="M300" s="175"/>
      <c r="N300" s="176"/>
      <c r="O300" s="176"/>
      <c r="P300" s="176"/>
    </row>
    <row r="301" spans="6:16">
      <c r="F301" s="175"/>
      <c r="G301" s="175"/>
      <c r="H301" s="175"/>
      <c r="I301" s="175"/>
      <c r="J301" s="175"/>
      <c r="K301" s="175"/>
      <c r="L301" s="175" t="s">
        <v>128</v>
      </c>
      <c r="M301" s="175"/>
      <c r="N301" s="176"/>
      <c r="O301" s="176"/>
      <c r="P301" s="176"/>
    </row>
    <row r="302" spans="6:16">
      <c r="F302" s="175"/>
      <c r="G302" s="175"/>
      <c r="H302" s="175"/>
      <c r="I302" s="175"/>
      <c r="J302" s="175"/>
      <c r="K302" s="175"/>
      <c r="L302" s="175" t="s">
        <v>128</v>
      </c>
      <c r="M302" s="175"/>
      <c r="N302" s="176"/>
      <c r="O302" s="176"/>
      <c r="P302" s="176"/>
    </row>
    <row r="303" spans="6:16">
      <c r="F303" s="175"/>
      <c r="G303" s="175"/>
      <c r="H303" s="175"/>
      <c r="I303" s="175"/>
      <c r="J303" s="175"/>
      <c r="K303" s="175"/>
      <c r="L303" s="175" t="s">
        <v>128</v>
      </c>
      <c r="M303" s="175"/>
      <c r="N303" s="176"/>
      <c r="O303" s="176"/>
      <c r="P303" s="176"/>
    </row>
    <row r="304" spans="6:16">
      <c r="F304" s="175"/>
      <c r="G304" s="175"/>
      <c r="H304" s="175"/>
      <c r="I304" s="175"/>
      <c r="J304" s="175"/>
      <c r="K304" s="175"/>
      <c r="L304" s="175" t="s">
        <v>128</v>
      </c>
      <c r="M304" s="175"/>
      <c r="N304" s="176"/>
      <c r="O304" s="176"/>
      <c r="P304" s="176"/>
    </row>
    <row r="305" spans="6:16">
      <c r="F305" s="175"/>
      <c r="G305" s="175"/>
      <c r="H305" s="175"/>
      <c r="I305" s="175"/>
      <c r="J305" s="175"/>
      <c r="K305" s="175"/>
      <c r="L305" s="175" t="s">
        <v>128</v>
      </c>
      <c r="M305" s="175"/>
      <c r="N305" s="176"/>
      <c r="O305" s="176"/>
      <c r="P305" s="176"/>
    </row>
    <row r="306" spans="6:16">
      <c r="F306" s="175"/>
      <c r="G306" s="175"/>
      <c r="H306" s="175"/>
      <c r="I306" s="175"/>
      <c r="J306" s="175"/>
      <c r="K306" s="175"/>
      <c r="L306" s="175" t="s">
        <v>128</v>
      </c>
      <c r="M306" s="175"/>
      <c r="N306" s="176"/>
      <c r="O306" s="176"/>
      <c r="P306" s="176"/>
    </row>
    <row r="307" spans="6:16">
      <c r="F307" s="175"/>
      <c r="G307" s="175"/>
      <c r="H307" s="175"/>
      <c r="I307" s="175"/>
      <c r="J307" s="175"/>
      <c r="K307" s="175"/>
      <c r="L307" s="175"/>
      <c r="M307" s="175"/>
      <c r="N307" s="176"/>
      <c r="O307" s="176"/>
      <c r="P307" s="176"/>
    </row>
    <row r="308" spans="6:16">
      <c r="F308" s="175"/>
      <c r="G308" s="175"/>
      <c r="H308" s="175"/>
      <c r="I308" s="175"/>
      <c r="J308" s="175"/>
      <c r="K308" s="175"/>
      <c r="L308" s="175"/>
      <c r="M308" s="175"/>
      <c r="N308" s="176"/>
      <c r="O308" s="176"/>
      <c r="P308" s="176"/>
    </row>
    <row r="309" spans="6:16">
      <c r="F309" s="175"/>
      <c r="G309" s="175"/>
      <c r="H309" s="175"/>
      <c r="I309" s="175"/>
      <c r="J309" s="175"/>
      <c r="K309" s="175"/>
      <c r="L309" s="175"/>
      <c r="M309" s="175"/>
      <c r="N309" s="176"/>
      <c r="O309" s="176"/>
      <c r="P309" s="176"/>
    </row>
    <row r="310" spans="6:16">
      <c r="F310" s="175"/>
      <c r="G310" s="175"/>
      <c r="H310" s="175"/>
      <c r="I310" s="175"/>
      <c r="J310" s="175"/>
      <c r="K310" s="175"/>
      <c r="L310" s="175"/>
      <c r="M310" s="175"/>
      <c r="N310" s="176"/>
      <c r="O310" s="176"/>
      <c r="P310" s="176"/>
    </row>
    <row r="311" spans="6:16">
      <c r="F311" s="175"/>
      <c r="G311" s="175"/>
      <c r="H311" s="175"/>
      <c r="I311" s="175"/>
      <c r="J311" s="175"/>
      <c r="K311" s="175"/>
      <c r="L311" s="175"/>
      <c r="M311" s="175"/>
      <c r="N311" s="176"/>
      <c r="O311" s="176"/>
      <c r="P311" s="176"/>
    </row>
    <row r="312" spans="6:16">
      <c r="F312" s="175"/>
      <c r="G312" s="175"/>
      <c r="H312" s="175"/>
      <c r="I312" s="175"/>
      <c r="J312" s="175"/>
      <c r="K312" s="175"/>
      <c r="L312" s="175"/>
      <c r="M312" s="175"/>
      <c r="N312" s="176"/>
      <c r="O312" s="176"/>
      <c r="P312" s="176"/>
    </row>
    <row r="313" spans="6:16">
      <c r="F313" s="175"/>
      <c r="G313" s="175"/>
      <c r="H313" s="175"/>
      <c r="I313" s="175"/>
      <c r="J313" s="175"/>
      <c r="K313" s="175"/>
      <c r="L313" s="175"/>
      <c r="M313" s="175"/>
      <c r="N313" s="176"/>
      <c r="O313" s="176"/>
      <c r="P313" s="176"/>
    </row>
    <row r="314" spans="6:16">
      <c r="F314" s="175"/>
      <c r="G314" s="175"/>
      <c r="H314" s="175"/>
      <c r="I314" s="175"/>
      <c r="J314" s="175"/>
      <c r="K314" s="175"/>
      <c r="L314" s="175"/>
      <c r="M314" s="175"/>
      <c r="N314" s="176"/>
      <c r="O314" s="176"/>
      <c r="P314" s="176"/>
    </row>
    <row r="315" spans="6:16">
      <c r="F315" s="175"/>
      <c r="G315" s="175"/>
      <c r="H315" s="175"/>
      <c r="I315" s="175"/>
      <c r="J315" s="175"/>
      <c r="K315" s="175"/>
      <c r="L315" s="175"/>
      <c r="M315" s="175"/>
      <c r="N315" s="176"/>
      <c r="O315" s="176"/>
      <c r="P315" s="176"/>
    </row>
    <row r="316" spans="6:16">
      <c r="F316" s="175"/>
      <c r="G316" s="175"/>
      <c r="H316" s="175"/>
      <c r="I316" s="175"/>
      <c r="J316" s="175"/>
      <c r="K316" s="175"/>
      <c r="L316" s="175"/>
      <c r="M316" s="175"/>
      <c r="N316" s="176"/>
      <c r="O316" s="176"/>
      <c r="P316" s="176"/>
    </row>
    <row r="317" spans="6:16">
      <c r="F317" s="175"/>
      <c r="G317" s="175"/>
      <c r="H317" s="175"/>
      <c r="I317" s="175"/>
      <c r="J317" s="175"/>
      <c r="K317" s="175"/>
      <c r="L317" s="175"/>
      <c r="M317" s="175"/>
      <c r="N317" s="176"/>
      <c r="O317" s="176"/>
      <c r="P317" s="176"/>
    </row>
    <row r="318" spans="6:16">
      <c r="F318" s="175"/>
      <c r="G318" s="175"/>
      <c r="H318" s="175"/>
      <c r="I318" s="175"/>
      <c r="J318" s="175"/>
      <c r="K318" s="175"/>
      <c r="L318" s="175"/>
      <c r="M318" s="175"/>
      <c r="N318" s="176"/>
      <c r="O318" s="176"/>
      <c r="P318" s="176"/>
    </row>
    <row r="319" spans="6:16">
      <c r="F319" s="175"/>
      <c r="G319" s="175"/>
      <c r="H319" s="175"/>
      <c r="I319" s="175"/>
      <c r="J319" s="175"/>
      <c r="K319" s="175"/>
      <c r="L319" s="175"/>
      <c r="M319" s="175"/>
      <c r="N319" s="176"/>
      <c r="O319" s="176"/>
      <c r="P319" s="176"/>
    </row>
    <row r="320" spans="6:16">
      <c r="F320" s="175"/>
      <c r="G320" s="175"/>
      <c r="H320" s="175"/>
      <c r="I320" s="175"/>
      <c r="J320" s="175"/>
      <c r="K320" s="175"/>
      <c r="L320" s="175"/>
      <c r="M320" s="175"/>
      <c r="N320" s="176"/>
      <c r="O320" s="176"/>
      <c r="P320" s="176"/>
    </row>
    <row r="321" spans="6:16">
      <c r="F321" s="175"/>
      <c r="G321" s="175"/>
      <c r="H321" s="175"/>
      <c r="I321" s="175"/>
      <c r="J321" s="175"/>
      <c r="K321" s="175"/>
      <c r="L321" s="175"/>
      <c r="M321" s="175"/>
      <c r="N321" s="176"/>
      <c r="O321" s="176"/>
      <c r="P321" s="176"/>
    </row>
    <row r="322" spans="6:16">
      <c r="F322" s="175"/>
      <c r="G322" s="175"/>
      <c r="H322" s="175"/>
      <c r="I322" s="175"/>
      <c r="J322" s="175"/>
      <c r="K322" s="175"/>
      <c r="L322" s="175"/>
      <c r="M322" s="175"/>
      <c r="N322" s="176"/>
      <c r="O322" s="176"/>
      <c r="P322" s="176"/>
    </row>
    <row r="323" spans="6:16">
      <c r="F323" s="175"/>
      <c r="G323" s="175"/>
      <c r="H323" s="175"/>
      <c r="I323" s="175"/>
      <c r="J323" s="175"/>
      <c r="K323" s="175"/>
      <c r="L323" s="175"/>
      <c r="M323" s="175"/>
      <c r="N323" s="176"/>
      <c r="O323" s="176"/>
      <c r="P323" s="176"/>
    </row>
    <row r="324" spans="6:16">
      <c r="F324" s="175"/>
      <c r="G324" s="175"/>
      <c r="H324" s="175"/>
      <c r="I324" s="175"/>
      <c r="J324" s="175"/>
      <c r="K324" s="175"/>
      <c r="L324" s="175"/>
      <c r="M324" s="175"/>
      <c r="N324" s="176"/>
      <c r="O324" s="176"/>
      <c r="P324" s="176"/>
    </row>
    <row r="325" spans="6:16">
      <c r="F325" s="175"/>
      <c r="G325" s="175"/>
      <c r="H325" s="175"/>
      <c r="I325" s="175"/>
      <c r="J325" s="175"/>
      <c r="K325" s="175"/>
      <c r="L325" s="175"/>
      <c r="M325" s="175"/>
      <c r="N325" s="176"/>
      <c r="O325" s="176"/>
      <c r="P325" s="176"/>
    </row>
    <row r="326" spans="6:16">
      <c r="F326" s="175"/>
      <c r="G326" s="175"/>
      <c r="H326" s="175"/>
      <c r="I326" s="175"/>
      <c r="J326" s="175"/>
      <c r="K326" s="175"/>
      <c r="L326" s="175"/>
      <c r="M326" s="175"/>
      <c r="N326" s="176"/>
      <c r="O326" s="176"/>
      <c r="P326" s="176"/>
    </row>
    <row r="327" spans="6:16">
      <c r="F327" s="175"/>
      <c r="G327" s="175"/>
      <c r="H327" s="175"/>
      <c r="I327" s="175"/>
      <c r="J327" s="175"/>
      <c r="K327" s="175"/>
      <c r="L327" s="175"/>
      <c r="M327" s="175"/>
      <c r="N327" s="176"/>
      <c r="O327" s="176"/>
      <c r="P327" s="176"/>
    </row>
    <row r="328" spans="6:16">
      <c r="F328" s="175"/>
      <c r="G328" s="175"/>
      <c r="H328" s="175"/>
      <c r="I328" s="175"/>
      <c r="J328" s="175"/>
      <c r="K328" s="175"/>
      <c r="L328" s="175"/>
      <c r="M328" s="175"/>
      <c r="N328" s="176"/>
      <c r="O328" s="176"/>
      <c r="P328" s="176"/>
    </row>
    <row r="329" spans="6:16">
      <c r="F329" s="175"/>
      <c r="G329" s="175"/>
      <c r="H329" s="175"/>
      <c r="I329" s="175"/>
      <c r="J329" s="175"/>
      <c r="K329" s="175"/>
      <c r="L329" s="175"/>
      <c r="M329" s="175"/>
      <c r="N329" s="176"/>
      <c r="O329" s="176"/>
      <c r="P329" s="176"/>
    </row>
    <row r="330" spans="6:16">
      <c r="F330" s="175"/>
      <c r="G330" s="175"/>
      <c r="H330" s="175"/>
      <c r="I330" s="175"/>
      <c r="J330" s="175"/>
      <c r="K330" s="175"/>
      <c r="L330" s="175"/>
      <c r="M330" s="175"/>
      <c r="N330" s="176"/>
      <c r="O330" s="176"/>
      <c r="P330" s="176"/>
    </row>
    <row r="331" spans="6:16">
      <c r="F331" s="175"/>
      <c r="G331" s="175"/>
      <c r="H331" s="175"/>
      <c r="I331" s="175"/>
      <c r="J331" s="175"/>
      <c r="K331" s="175"/>
      <c r="L331" s="175"/>
      <c r="M331" s="175"/>
      <c r="N331" s="176"/>
      <c r="O331" s="176"/>
      <c r="P331" s="176"/>
    </row>
    <row r="332" spans="6:16">
      <c r="F332" s="175"/>
      <c r="G332" s="175"/>
      <c r="H332" s="175"/>
      <c r="I332" s="175"/>
      <c r="J332" s="175"/>
      <c r="K332" s="175"/>
      <c r="L332" s="175"/>
      <c r="M332" s="175"/>
      <c r="N332" s="176"/>
      <c r="O332" s="176"/>
      <c r="P332" s="176"/>
    </row>
    <row r="333" spans="6:16">
      <c r="F333" s="175"/>
      <c r="G333" s="175"/>
      <c r="H333" s="175"/>
      <c r="I333" s="175"/>
      <c r="J333" s="175"/>
      <c r="K333" s="175"/>
      <c r="L333" s="175"/>
      <c r="M333" s="175"/>
      <c r="N333" s="176"/>
      <c r="O333" s="176"/>
      <c r="P333" s="176"/>
    </row>
    <row r="334" spans="6:16">
      <c r="F334" s="175"/>
      <c r="G334" s="175"/>
      <c r="H334" s="175"/>
      <c r="I334" s="175"/>
      <c r="J334" s="175"/>
      <c r="K334" s="175"/>
      <c r="L334" s="175"/>
      <c r="M334" s="175"/>
      <c r="N334" s="176"/>
      <c r="O334" s="176"/>
      <c r="P334" s="176"/>
    </row>
    <row r="335" spans="6:16">
      <c r="F335" s="175"/>
      <c r="G335" s="175"/>
      <c r="H335" s="175"/>
      <c r="I335" s="175"/>
      <c r="J335" s="175"/>
      <c r="K335" s="175"/>
      <c r="L335" s="175"/>
      <c r="M335" s="175"/>
      <c r="N335" s="176"/>
      <c r="O335" s="176"/>
      <c r="P335" s="176"/>
    </row>
    <row r="336" spans="6:16">
      <c r="F336" s="175"/>
      <c r="G336" s="175"/>
      <c r="H336" s="175"/>
      <c r="I336" s="175"/>
      <c r="J336" s="175"/>
      <c r="K336" s="175"/>
      <c r="L336" s="175"/>
      <c r="M336" s="175"/>
      <c r="N336" s="176"/>
      <c r="O336" s="176"/>
      <c r="P336" s="176"/>
    </row>
    <row r="337" spans="6:16">
      <c r="F337" s="175"/>
      <c r="G337" s="175"/>
      <c r="H337" s="175"/>
      <c r="I337" s="175"/>
      <c r="J337" s="175"/>
      <c r="K337" s="175"/>
      <c r="L337" s="175"/>
      <c r="M337" s="175"/>
      <c r="N337" s="176"/>
      <c r="O337" s="176"/>
      <c r="P337" s="176"/>
    </row>
    <row r="338" spans="6:16">
      <c r="F338" s="175"/>
      <c r="G338" s="175"/>
      <c r="H338" s="175"/>
      <c r="I338" s="175"/>
      <c r="J338" s="175"/>
      <c r="K338" s="175"/>
      <c r="L338" s="175"/>
      <c r="M338" s="175"/>
      <c r="N338" s="176"/>
      <c r="O338" s="176"/>
      <c r="P338" s="176"/>
    </row>
    <row r="339" spans="6:16">
      <c r="F339" s="175"/>
      <c r="G339" s="175"/>
      <c r="H339" s="175"/>
      <c r="I339" s="175"/>
      <c r="J339" s="175"/>
      <c r="K339" s="175"/>
      <c r="L339" s="175"/>
      <c r="M339" s="175"/>
      <c r="N339" s="176"/>
      <c r="O339" s="176"/>
      <c r="P339" s="176"/>
    </row>
    <row r="340" spans="6:16">
      <c r="F340" s="175"/>
      <c r="G340" s="175"/>
      <c r="H340" s="175"/>
      <c r="I340" s="175"/>
      <c r="J340" s="175"/>
      <c r="K340" s="175"/>
      <c r="L340" s="175"/>
      <c r="M340" s="175"/>
      <c r="N340" s="176"/>
      <c r="O340" s="176"/>
      <c r="P340" s="176"/>
    </row>
    <row r="341" spans="6:16">
      <c r="F341" s="175"/>
      <c r="G341" s="175"/>
      <c r="H341" s="175"/>
      <c r="I341" s="175"/>
      <c r="J341" s="175"/>
      <c r="K341" s="175"/>
      <c r="L341" s="175"/>
      <c r="M341" s="175"/>
      <c r="N341" s="176"/>
      <c r="O341" s="176"/>
      <c r="P341" s="176"/>
    </row>
    <row r="342" spans="6:16">
      <c r="F342" s="175"/>
      <c r="G342" s="175"/>
      <c r="H342" s="175"/>
      <c r="I342" s="175"/>
      <c r="J342" s="175"/>
      <c r="K342" s="175"/>
      <c r="L342" s="175"/>
      <c r="M342" s="175"/>
      <c r="N342" s="176"/>
      <c r="O342" s="176"/>
      <c r="P342" s="176"/>
    </row>
    <row r="343" spans="6:16">
      <c r="F343" s="175"/>
      <c r="G343" s="175"/>
      <c r="H343" s="175"/>
      <c r="I343" s="175"/>
      <c r="J343" s="175"/>
      <c r="K343" s="175"/>
      <c r="L343" s="175"/>
      <c r="M343" s="175"/>
      <c r="N343" s="176"/>
      <c r="O343" s="176"/>
      <c r="P343" s="176"/>
    </row>
    <row r="344" spans="6:16">
      <c r="F344" s="175"/>
      <c r="G344" s="175"/>
      <c r="H344" s="175"/>
      <c r="I344" s="175"/>
      <c r="J344" s="175"/>
      <c r="K344" s="175"/>
      <c r="L344" s="175"/>
      <c r="M344" s="175"/>
      <c r="N344" s="176"/>
      <c r="O344" s="176"/>
      <c r="P344" s="176"/>
    </row>
    <row r="345" spans="6:16">
      <c r="F345" s="175"/>
      <c r="G345" s="175"/>
      <c r="H345" s="175"/>
      <c r="I345" s="175"/>
      <c r="J345" s="175"/>
      <c r="K345" s="175"/>
      <c r="L345" s="175"/>
      <c r="M345" s="175"/>
      <c r="N345" s="176"/>
      <c r="O345" s="176"/>
      <c r="P345" s="176"/>
    </row>
    <row r="346" spans="6:16">
      <c r="F346" s="175"/>
      <c r="G346" s="175"/>
      <c r="H346" s="175"/>
      <c r="I346" s="175"/>
      <c r="J346" s="175"/>
      <c r="K346" s="175"/>
      <c r="L346" s="175"/>
      <c r="M346" s="175"/>
      <c r="N346" s="176"/>
      <c r="O346" s="176"/>
      <c r="P346" s="176"/>
    </row>
    <row r="347" spans="6:16">
      <c r="F347" s="175"/>
      <c r="G347" s="175"/>
      <c r="H347" s="175"/>
      <c r="I347" s="175"/>
      <c r="J347" s="175"/>
      <c r="K347" s="175"/>
      <c r="L347" s="175"/>
      <c r="M347" s="175"/>
      <c r="N347" s="176"/>
      <c r="O347" s="176"/>
      <c r="P347" s="176"/>
    </row>
    <row r="348" spans="6:16">
      <c r="F348" s="175"/>
      <c r="G348" s="175"/>
      <c r="H348" s="175"/>
      <c r="I348" s="175"/>
      <c r="J348" s="175"/>
      <c r="K348" s="175"/>
      <c r="L348" s="175"/>
      <c r="M348" s="175"/>
      <c r="N348" s="175"/>
      <c r="O348" s="175"/>
      <c r="P348" s="175"/>
    </row>
    <row r="349" spans="6:16">
      <c r="F349" s="175"/>
      <c r="G349" s="175"/>
      <c r="H349" s="175"/>
      <c r="I349" s="175"/>
      <c r="J349" s="175"/>
      <c r="K349" s="175"/>
      <c r="L349" s="175"/>
      <c r="M349" s="175"/>
      <c r="N349" s="175"/>
      <c r="O349" s="175"/>
      <c r="P349" s="175"/>
    </row>
    <row r="350" spans="6:16">
      <c r="F350" s="175"/>
      <c r="G350" s="175"/>
      <c r="H350" s="175"/>
      <c r="I350" s="175"/>
      <c r="J350" s="175"/>
      <c r="K350" s="175"/>
      <c r="L350" s="175"/>
      <c r="M350" s="175"/>
      <c r="N350" s="175"/>
      <c r="O350" s="175"/>
      <c r="P350" s="175"/>
    </row>
    <row r="351" spans="6:16">
      <c r="F351" s="175"/>
      <c r="G351" s="175"/>
      <c r="H351" s="175"/>
      <c r="I351" s="175"/>
      <c r="J351" s="175"/>
      <c r="K351" s="175"/>
      <c r="L351" s="175"/>
      <c r="M351" s="175"/>
      <c r="N351" s="175"/>
      <c r="O351" s="175"/>
      <c r="P351" s="175"/>
    </row>
    <row r="352" spans="6:16">
      <c r="F352" s="175"/>
      <c r="G352" s="175"/>
      <c r="H352" s="175"/>
      <c r="I352" s="175"/>
      <c r="J352" s="175"/>
      <c r="K352" s="175"/>
      <c r="L352" s="175"/>
      <c r="M352" s="175"/>
      <c r="N352" s="175"/>
      <c r="O352" s="175"/>
      <c r="P352" s="175"/>
    </row>
    <row r="353" spans="6:16">
      <c r="F353" s="175"/>
      <c r="G353" s="175"/>
      <c r="H353" s="175"/>
      <c r="I353" s="175"/>
      <c r="J353" s="175"/>
      <c r="K353" s="175"/>
      <c r="L353" s="175"/>
      <c r="M353" s="175"/>
      <c r="N353" s="175"/>
      <c r="O353" s="175"/>
      <c r="P353" s="175"/>
    </row>
    <row r="354" spans="6:16">
      <c r="F354" s="175"/>
      <c r="G354" s="175"/>
      <c r="H354" s="175"/>
      <c r="I354" s="175"/>
      <c r="J354" s="175"/>
      <c r="K354" s="175"/>
      <c r="L354" s="175"/>
      <c r="M354" s="175"/>
      <c r="N354" s="175"/>
      <c r="O354" s="175"/>
      <c r="P354" s="175"/>
    </row>
    <row r="355" spans="6:16">
      <c r="F355" s="175"/>
      <c r="G355" s="175"/>
      <c r="H355" s="175"/>
      <c r="I355" s="175"/>
      <c r="J355" s="175"/>
      <c r="K355" s="175"/>
      <c r="L355" s="175"/>
      <c r="M355" s="175"/>
      <c r="N355" s="175"/>
      <c r="O355" s="175"/>
      <c r="P355" s="175"/>
    </row>
    <row r="356" spans="6:16">
      <c r="F356" s="175"/>
      <c r="G356" s="175"/>
      <c r="H356" s="175"/>
      <c r="I356" s="175"/>
      <c r="J356" s="175"/>
      <c r="K356" s="175"/>
      <c r="L356" s="175"/>
      <c r="M356" s="175"/>
      <c r="N356" s="175"/>
      <c r="O356" s="175"/>
      <c r="P356" s="175"/>
    </row>
    <row r="357" spans="6:16">
      <c r="F357" s="175"/>
      <c r="G357" s="175"/>
      <c r="H357" s="175"/>
      <c r="I357" s="175"/>
      <c r="J357" s="175"/>
      <c r="K357" s="175"/>
      <c r="L357" s="175"/>
      <c r="M357" s="175"/>
      <c r="N357" s="175"/>
      <c r="O357" s="175"/>
      <c r="P357" s="175"/>
    </row>
    <row r="358" spans="6:16">
      <c r="F358" s="175"/>
      <c r="G358" s="175"/>
      <c r="H358" s="175"/>
      <c r="I358" s="175"/>
      <c r="J358" s="175"/>
      <c r="K358" s="175"/>
      <c r="L358" s="175"/>
      <c r="M358" s="175"/>
      <c r="N358" s="175"/>
      <c r="O358" s="175"/>
      <c r="P358" s="175"/>
    </row>
    <row r="359" spans="6:16">
      <c r="F359" s="175"/>
      <c r="G359" s="175"/>
      <c r="H359" s="175"/>
      <c r="I359" s="175"/>
      <c r="J359" s="175"/>
      <c r="K359" s="175"/>
      <c r="L359" s="175"/>
      <c r="M359" s="175"/>
      <c r="N359" s="175"/>
      <c r="O359" s="175"/>
      <c r="P359" s="175"/>
    </row>
    <row r="360" spans="6:16">
      <c r="F360" s="175"/>
      <c r="G360" s="175"/>
      <c r="H360" s="175"/>
      <c r="I360" s="175"/>
      <c r="J360" s="175"/>
      <c r="K360" s="175"/>
      <c r="L360" s="175"/>
      <c r="M360" s="175"/>
      <c r="N360" s="175"/>
      <c r="O360" s="175"/>
      <c r="P360" s="175"/>
    </row>
    <row r="361" spans="6:16">
      <c r="F361" s="175"/>
      <c r="G361" s="175"/>
      <c r="H361" s="175"/>
      <c r="I361" s="175"/>
      <c r="J361" s="175"/>
      <c r="K361" s="175"/>
      <c r="L361" s="175"/>
      <c r="M361" s="175"/>
      <c r="N361" s="175"/>
      <c r="O361" s="175"/>
      <c r="P361" s="175"/>
    </row>
    <row r="362" spans="6:16">
      <c r="F362" s="175"/>
      <c r="G362" s="175"/>
      <c r="H362" s="175"/>
      <c r="I362" s="175"/>
      <c r="J362" s="175"/>
      <c r="K362" s="175"/>
      <c r="L362" s="175"/>
      <c r="M362" s="175"/>
      <c r="N362" s="175"/>
      <c r="O362" s="175"/>
      <c r="P362" s="175"/>
    </row>
    <row r="363" spans="6:16">
      <c r="F363" s="175"/>
      <c r="G363" s="175"/>
      <c r="H363" s="175"/>
      <c r="I363" s="175"/>
      <c r="J363" s="175"/>
      <c r="K363" s="175"/>
      <c r="L363" s="175"/>
      <c r="M363" s="175"/>
      <c r="N363" s="175"/>
      <c r="O363" s="175"/>
      <c r="P363" s="175"/>
    </row>
    <row r="364" spans="6:16">
      <c r="F364"/>
      <c r="G364"/>
      <c r="H364"/>
      <c r="I364"/>
      <c r="J364"/>
      <c r="K364"/>
      <c r="L364"/>
      <c r="M364"/>
      <c r="N364"/>
      <c r="O364"/>
      <c r="P364"/>
    </row>
    <row r="365" spans="6:16">
      <c r="F365"/>
      <c r="G365"/>
      <c r="H365"/>
      <c r="I365"/>
      <c r="J365"/>
      <c r="K365"/>
      <c r="L365"/>
      <c r="M365"/>
      <c r="N365"/>
      <c r="O365"/>
      <c r="P365"/>
    </row>
    <row r="366" spans="6:16">
      <c r="F366"/>
      <c r="G366"/>
      <c r="H366"/>
      <c r="I366"/>
      <c r="J366"/>
      <c r="K366"/>
      <c r="L366"/>
      <c r="M366"/>
      <c r="N366"/>
      <c r="O366"/>
      <c r="P366"/>
    </row>
  </sheetData>
  <mergeCells count="8">
    <mergeCell ref="L2:P2"/>
    <mergeCell ref="B11:C11"/>
    <mergeCell ref="F7:F8"/>
    <mergeCell ref="J7:J8"/>
    <mergeCell ref="N7:N8"/>
    <mergeCell ref="F10:G10"/>
    <mergeCell ref="J10:K10"/>
    <mergeCell ref="N10:O10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scale="71" fitToHeight="4" orientation="portrait" r:id="rId1"/>
  <headerFooter>
    <oddFooter>&amp;RI.II-&amp;P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2"/>
  <sheetViews>
    <sheetView zoomScaleNormal="100" workbookViewId="0">
      <pane ySplit="12" topLeftCell="A13" activePane="bottomLeft" state="frozen"/>
      <selection pane="bottomLeft" activeCell="K3" sqref="K3"/>
    </sheetView>
  </sheetViews>
  <sheetFormatPr baseColWidth="10" defaultRowHeight="15"/>
  <cols>
    <col min="1" max="1" width="25.28515625" style="153" customWidth="1"/>
    <col min="2" max="2" width="6.42578125" style="91" customWidth="1"/>
    <col min="3" max="3" width="6.85546875" style="146" customWidth="1"/>
    <col min="4" max="4" width="1" customWidth="1"/>
    <col min="5" max="5" width="10.7109375" style="69" customWidth="1"/>
    <col min="6" max="6" width="1.28515625" style="69" customWidth="1"/>
    <col min="7" max="7" width="10.7109375" style="69" customWidth="1"/>
    <col min="8" max="8" width="1.28515625" style="69" customWidth="1"/>
    <col min="9" max="9" width="10.7109375" style="69" customWidth="1"/>
    <col min="10" max="10" width="1.28515625" style="69" customWidth="1"/>
    <col min="11" max="11" width="10.7109375" style="69" customWidth="1"/>
    <col min="12" max="12" width="1.140625" style="147" customWidth="1"/>
    <col min="13" max="13" width="10.7109375" style="69" customWidth="1"/>
    <col min="14" max="14" width="1.140625" style="69" customWidth="1"/>
    <col min="15" max="15" width="10.7109375" style="69" customWidth="1"/>
    <col min="16" max="16" width="11.42578125" customWidth="1"/>
  </cols>
  <sheetData>
    <row r="1" spans="1:16">
      <c r="O1" s="148">
        <v>511</v>
      </c>
    </row>
    <row r="2" spans="1:16">
      <c r="K2" s="422" t="str">
        <f>Summen!F2</f>
        <v>gültig ab/ valable dés le 01.12.2016</v>
      </c>
      <c r="L2" s="422"/>
      <c r="M2" s="422"/>
      <c r="N2" s="422"/>
      <c r="O2" s="422"/>
    </row>
    <row r="3" spans="1:16">
      <c r="I3" s="71"/>
      <c r="J3" s="71"/>
      <c r="K3" s="71"/>
      <c r="L3" s="118"/>
      <c r="M3" s="71"/>
      <c r="N3" s="71"/>
      <c r="O3" s="71"/>
      <c r="P3" s="324"/>
    </row>
    <row r="4" spans="1:16">
      <c r="I4" s="71"/>
      <c r="J4" s="71"/>
      <c r="K4" s="71"/>
      <c r="L4" s="118"/>
      <c r="M4" s="71"/>
      <c r="N4" s="71"/>
      <c r="O4" s="71"/>
      <c r="P4" s="324"/>
    </row>
    <row r="5" spans="1:16" ht="18">
      <c r="A5" s="79" t="s">
        <v>2</v>
      </c>
      <c r="B5" s="114"/>
      <c r="C5" s="174"/>
      <c r="D5" s="85"/>
      <c r="E5" s="429" t="s">
        <v>346</v>
      </c>
      <c r="F5" s="429"/>
      <c r="G5" s="429"/>
      <c r="H5" s="429"/>
      <c r="I5" s="429"/>
      <c r="J5" s="429"/>
      <c r="K5" s="429"/>
      <c r="L5" s="429"/>
      <c r="M5" s="429"/>
      <c r="N5" s="429"/>
      <c r="O5" s="429"/>
    </row>
    <row r="6" spans="1:16">
      <c r="A6" s="79" t="s">
        <v>347</v>
      </c>
      <c r="B6" s="114"/>
      <c r="C6" s="174"/>
      <c r="D6" s="85"/>
      <c r="E6" s="85"/>
    </row>
    <row r="7" spans="1:16">
      <c r="A7" s="177" t="s">
        <v>348</v>
      </c>
      <c r="B7" s="178"/>
      <c r="C7" s="154"/>
      <c r="D7" s="77"/>
      <c r="E7" s="424" t="s">
        <v>138</v>
      </c>
      <c r="F7" s="151" t="s">
        <v>349</v>
      </c>
      <c r="G7" s="152"/>
      <c r="H7" s="102"/>
      <c r="I7" s="425" t="s">
        <v>140</v>
      </c>
      <c r="J7" s="151" t="s">
        <v>350</v>
      </c>
      <c r="K7" s="100"/>
      <c r="L7" s="92"/>
      <c r="M7" s="427" t="s">
        <v>142</v>
      </c>
      <c r="N7" s="151" t="s">
        <v>351</v>
      </c>
      <c r="O7" s="100"/>
    </row>
    <row r="8" spans="1:16">
      <c r="A8" s="179" t="s">
        <v>352</v>
      </c>
      <c r="B8" s="178"/>
      <c r="C8" s="154"/>
      <c r="D8" s="77"/>
      <c r="E8" s="426"/>
      <c r="F8" s="151" t="s">
        <v>353</v>
      </c>
      <c r="G8" s="81"/>
      <c r="H8" s="102"/>
      <c r="I8" s="426"/>
      <c r="J8" s="151" t="s">
        <v>354</v>
      </c>
      <c r="K8" s="100"/>
      <c r="L8" s="92"/>
      <c r="M8" s="426"/>
      <c r="N8" s="151" t="s">
        <v>355</v>
      </c>
      <c r="O8" s="100"/>
    </row>
    <row r="9" spans="1:16" ht="15.75" thickBot="1">
      <c r="A9" s="180" t="s">
        <v>356</v>
      </c>
      <c r="B9" s="114"/>
      <c r="C9" s="154"/>
      <c r="D9" s="113"/>
      <c r="E9" s="181"/>
      <c r="F9" s="182"/>
      <c r="G9" s="181"/>
      <c r="H9" s="183"/>
      <c r="I9" s="181"/>
      <c r="J9" s="184"/>
      <c r="K9" s="181"/>
      <c r="L9" s="185"/>
      <c r="M9" s="181"/>
      <c r="N9" s="184"/>
      <c r="O9" s="181"/>
    </row>
    <row r="10" spans="1:16" ht="26.25" thickBot="1">
      <c r="A10" s="155" t="s">
        <v>357</v>
      </c>
      <c r="B10" s="156"/>
      <c r="C10" s="157" t="s">
        <v>2</v>
      </c>
      <c r="D10" s="158"/>
      <c r="E10" s="419" t="s">
        <v>122</v>
      </c>
      <c r="F10" s="420"/>
      <c r="G10" s="109" t="s">
        <v>123</v>
      </c>
      <c r="H10" s="159"/>
      <c r="I10" s="419" t="s">
        <v>124</v>
      </c>
      <c r="J10" s="420"/>
      <c r="K10" s="109" t="s">
        <v>123</v>
      </c>
      <c r="L10" s="160"/>
      <c r="M10" s="419" t="s">
        <v>124</v>
      </c>
      <c r="N10" s="420"/>
      <c r="O10" s="109" t="s">
        <v>123</v>
      </c>
    </row>
    <row r="11" spans="1:16">
      <c r="A11" s="186" t="s">
        <v>2</v>
      </c>
      <c r="B11" s="114"/>
      <c r="C11" s="154" t="s">
        <v>2</v>
      </c>
      <c r="D11" s="113"/>
      <c r="E11" s="69" t="s">
        <v>2</v>
      </c>
      <c r="F11" s="69" t="s">
        <v>2</v>
      </c>
      <c r="L11" s="69"/>
    </row>
    <row r="12" spans="1:16">
      <c r="A12" s="119">
        <f>COUNT(B13:B361)</f>
        <v>220</v>
      </c>
      <c r="B12" s="114"/>
      <c r="C12" s="187" t="s">
        <v>4</v>
      </c>
      <c r="D12" s="113"/>
      <c r="E12" s="122" t="s">
        <v>125</v>
      </c>
      <c r="G12" s="119">
        <f>COUNT(G13:G458)</f>
        <v>207</v>
      </c>
      <c r="I12" s="122" t="s">
        <v>125</v>
      </c>
      <c r="K12" s="119">
        <f>COUNT(K13:K458)</f>
        <v>207</v>
      </c>
      <c r="L12" s="115"/>
      <c r="M12" s="122" t="s">
        <v>125</v>
      </c>
      <c r="O12" s="119">
        <f>COUNT(O13:O458)</f>
        <v>42</v>
      </c>
    </row>
    <row r="13" spans="1:16">
      <c r="A13" s="188" t="s">
        <v>149</v>
      </c>
      <c r="B13" s="189">
        <v>11</v>
      </c>
      <c r="C13" s="190"/>
      <c r="D13" s="172"/>
      <c r="E13" s="191">
        <v>100</v>
      </c>
      <c r="F13" s="192">
        <v>70.167036999999993</v>
      </c>
      <c r="G13" s="193">
        <v>70.167029999999997</v>
      </c>
      <c r="H13" s="192"/>
      <c r="I13" s="191">
        <v>100</v>
      </c>
      <c r="J13" s="192">
        <v>79.643617000000006</v>
      </c>
      <c r="K13" s="193">
        <v>79.643608999999998</v>
      </c>
      <c r="L13" s="100"/>
      <c r="M13" s="132">
        <v>100</v>
      </c>
      <c r="N13" s="170"/>
      <c r="O13" s="133">
        <v>81.95721800000004</v>
      </c>
    </row>
    <row r="14" spans="1:16">
      <c r="A14" s="188" t="s">
        <v>150</v>
      </c>
      <c r="B14" s="189">
        <v>22</v>
      </c>
      <c r="C14" s="190"/>
      <c r="D14" s="172"/>
      <c r="E14" s="191">
        <v>0.14235200000000001</v>
      </c>
      <c r="F14" s="192">
        <v>9.9884000000000001E-2</v>
      </c>
      <c r="G14" s="193">
        <v>9.9884000000000001E-2</v>
      </c>
      <c r="H14" s="192"/>
      <c r="I14" s="191">
        <v>0.15404300000000001</v>
      </c>
      <c r="J14" s="192">
        <v>0.122685</v>
      </c>
      <c r="K14" s="193">
        <v>0.122685</v>
      </c>
      <c r="L14" s="100"/>
      <c r="M14" s="132">
        <v>0.152646</v>
      </c>
      <c r="N14" s="170"/>
      <c r="O14" s="133">
        <v>0.12510399999999999</v>
      </c>
    </row>
    <row r="15" spans="1:16">
      <c r="A15" s="188" t="s">
        <v>151</v>
      </c>
      <c r="B15" s="189">
        <v>23</v>
      </c>
      <c r="C15" s="190"/>
      <c r="D15" s="172"/>
      <c r="E15" s="191">
        <v>0.14010800000000001</v>
      </c>
      <c r="F15" s="192">
        <v>9.8309999999999995E-2</v>
      </c>
      <c r="G15" s="193">
        <v>9.8309999999999995E-2</v>
      </c>
      <c r="H15" s="192"/>
      <c r="I15" s="191">
        <v>2.75E-2</v>
      </c>
      <c r="J15" s="192">
        <v>2.1902000000000001E-2</v>
      </c>
      <c r="K15" s="193">
        <v>2.1902000000000001E-2</v>
      </c>
      <c r="L15" s="100"/>
      <c r="M15" s="132"/>
      <c r="N15" s="170"/>
      <c r="O15" s="133"/>
    </row>
    <row r="16" spans="1:16">
      <c r="A16" s="188" t="s">
        <v>152</v>
      </c>
      <c r="B16" s="189">
        <v>24</v>
      </c>
      <c r="C16" s="190"/>
      <c r="D16" s="172"/>
      <c r="E16" s="191">
        <v>3.5552E-2</v>
      </c>
      <c r="F16" s="192">
        <v>2.4945999999999999E-2</v>
      </c>
      <c r="G16" s="193">
        <v>2.4945999999999999E-2</v>
      </c>
      <c r="H16" s="192"/>
      <c r="I16" s="191">
        <v>5.0199999999999995E-4</v>
      </c>
      <c r="J16" s="192">
        <v>4.0000000000000002E-4</v>
      </c>
      <c r="K16" s="193">
        <v>4.0000000000000002E-4</v>
      </c>
      <c r="L16" s="100"/>
      <c r="M16" s="132"/>
      <c r="N16" s="170"/>
      <c r="O16" s="133"/>
    </row>
    <row r="17" spans="1:15">
      <c r="A17" s="188" t="s">
        <v>153</v>
      </c>
      <c r="B17" s="189">
        <v>27</v>
      </c>
      <c r="C17" s="190"/>
      <c r="D17" s="172"/>
      <c r="E17" s="191">
        <v>3.5888999999999997E-2</v>
      </c>
      <c r="F17" s="192">
        <v>2.5182E-2</v>
      </c>
      <c r="G17" s="193">
        <v>2.5182E-2</v>
      </c>
      <c r="H17" s="192"/>
      <c r="I17" s="191">
        <v>5.0199999999999995E-4</v>
      </c>
      <c r="J17" s="192">
        <v>4.0000000000000002E-4</v>
      </c>
      <c r="K17" s="193">
        <v>4.0000000000000002E-4</v>
      </c>
      <c r="L17" s="100"/>
      <c r="M17" s="132"/>
      <c r="N17" s="170"/>
      <c r="O17" s="133"/>
    </row>
    <row r="18" spans="1:15">
      <c r="A18" s="188" t="s">
        <v>154</v>
      </c>
      <c r="B18" s="189">
        <v>29</v>
      </c>
      <c r="C18" s="190"/>
      <c r="D18" s="172"/>
      <c r="E18" s="191">
        <v>9.3089999999999996E-3</v>
      </c>
      <c r="F18" s="192">
        <v>6.5319999999999996E-3</v>
      </c>
      <c r="G18" s="193">
        <v>6.5319999999999996E-3</v>
      </c>
      <c r="H18" s="192"/>
      <c r="I18" s="191">
        <v>5.2090000000000001E-3</v>
      </c>
      <c r="J18" s="192">
        <v>4.1489999999999999E-3</v>
      </c>
      <c r="K18" s="193">
        <v>4.1489999999999999E-3</v>
      </c>
      <c r="L18" s="100"/>
      <c r="M18" s="132"/>
      <c r="N18" s="170"/>
      <c r="O18" s="133"/>
    </row>
    <row r="19" spans="1:15">
      <c r="A19" s="188" t="s">
        <v>155</v>
      </c>
      <c r="B19" s="189">
        <v>31</v>
      </c>
      <c r="C19" s="190"/>
      <c r="D19" s="172"/>
      <c r="E19" s="191">
        <v>6.8349999999999999E-3</v>
      </c>
      <c r="F19" s="192">
        <v>4.7959999999999999E-3</v>
      </c>
      <c r="G19" s="193">
        <v>4.7959999999999999E-3</v>
      </c>
      <c r="H19" s="192"/>
      <c r="I19" s="191">
        <v>3.6510000000000002E-3</v>
      </c>
      <c r="J19" s="192">
        <v>2.908E-3</v>
      </c>
      <c r="K19" s="193">
        <v>2.908E-3</v>
      </c>
      <c r="L19" s="100"/>
      <c r="M19" s="132">
        <v>2.1329999999999999E-3</v>
      </c>
      <c r="N19" s="170"/>
      <c r="O19" s="133">
        <v>1.748E-3</v>
      </c>
    </row>
    <row r="20" spans="1:15">
      <c r="A20" s="188" t="s">
        <v>156</v>
      </c>
      <c r="B20" s="189">
        <v>32</v>
      </c>
      <c r="C20" s="190"/>
      <c r="D20" s="172"/>
      <c r="E20" s="191">
        <v>5.5053999999999999E-2</v>
      </c>
      <c r="F20" s="192">
        <v>3.8629999999999998E-2</v>
      </c>
      <c r="G20" s="193">
        <v>3.8629999999999998E-2</v>
      </c>
      <c r="H20" s="192"/>
      <c r="I20" s="191">
        <v>8.7989999999999995E-3</v>
      </c>
      <c r="J20" s="192">
        <v>7.0080000000000003E-3</v>
      </c>
      <c r="K20" s="193">
        <v>7.0080000000000003E-3</v>
      </c>
      <c r="L20" s="100"/>
      <c r="M20" s="132"/>
      <c r="N20" s="170"/>
      <c r="O20" s="133"/>
    </row>
    <row r="21" spans="1:15">
      <c r="A21" s="188" t="s">
        <v>157</v>
      </c>
      <c r="B21" s="189">
        <v>34</v>
      </c>
      <c r="C21" s="190"/>
      <c r="D21" s="172"/>
      <c r="E21" s="191">
        <v>0.41894500000000001</v>
      </c>
      <c r="F21" s="192">
        <v>0.29396099999999997</v>
      </c>
      <c r="G21" s="193">
        <v>0.29396099999999997</v>
      </c>
      <c r="H21" s="192"/>
      <c r="I21" s="191">
        <v>0.224606</v>
      </c>
      <c r="J21" s="192">
        <v>0.17888399999999999</v>
      </c>
      <c r="K21" s="193">
        <v>0.17888399999999999</v>
      </c>
      <c r="L21" s="100"/>
      <c r="M21" s="132">
        <v>0.211479</v>
      </c>
      <c r="N21" s="170"/>
      <c r="O21" s="133">
        <v>0.173322</v>
      </c>
    </row>
    <row r="22" spans="1:15">
      <c r="A22" s="188" t="s">
        <v>158</v>
      </c>
      <c r="B22" s="189">
        <v>35</v>
      </c>
      <c r="C22" s="190"/>
      <c r="D22" s="172"/>
      <c r="E22" s="191">
        <v>0.27567000000000003</v>
      </c>
      <c r="F22" s="192">
        <v>0.19342899999999999</v>
      </c>
      <c r="G22" s="193">
        <v>0.19342899999999999</v>
      </c>
      <c r="H22" s="192"/>
      <c r="I22" s="191">
        <v>0.10663499999999999</v>
      </c>
      <c r="J22" s="192">
        <v>8.4928000000000003E-2</v>
      </c>
      <c r="K22" s="193">
        <v>8.4928000000000003E-2</v>
      </c>
      <c r="L22" s="100"/>
      <c r="M22" s="132">
        <v>0.107281</v>
      </c>
      <c r="N22" s="170"/>
      <c r="O22" s="133">
        <v>8.7925000000000003E-2</v>
      </c>
    </row>
    <row r="23" spans="1:15">
      <c r="A23" s="188" t="s">
        <v>159</v>
      </c>
      <c r="B23" s="189">
        <v>36</v>
      </c>
      <c r="C23" s="190"/>
      <c r="D23" s="172"/>
      <c r="E23" s="191">
        <v>0.301153</v>
      </c>
      <c r="F23" s="192">
        <v>0.21131</v>
      </c>
      <c r="G23" s="193">
        <v>0.21131</v>
      </c>
      <c r="H23" s="192"/>
      <c r="I23" s="191">
        <v>0.25910100000000003</v>
      </c>
      <c r="J23" s="192">
        <v>0.20635700000000001</v>
      </c>
      <c r="K23" s="193">
        <v>0.20635700000000001</v>
      </c>
      <c r="L23" s="100"/>
      <c r="M23" s="132">
        <v>0.262795</v>
      </c>
      <c r="N23" s="170"/>
      <c r="O23" s="133">
        <v>0.21537899999999999</v>
      </c>
    </row>
    <row r="24" spans="1:15">
      <c r="A24" s="188" t="s">
        <v>160</v>
      </c>
      <c r="B24" s="189">
        <v>37</v>
      </c>
      <c r="C24" s="190"/>
      <c r="D24" s="172"/>
      <c r="E24" s="191">
        <v>7.5175000000000006E-2</v>
      </c>
      <c r="F24" s="192">
        <v>5.2748000000000003E-2</v>
      </c>
      <c r="G24" s="193">
        <v>5.2748000000000003E-2</v>
      </c>
      <c r="H24" s="192"/>
      <c r="I24" s="191">
        <v>3.6255999999999997E-2</v>
      </c>
      <c r="J24" s="192">
        <v>2.8875999999999999E-2</v>
      </c>
      <c r="K24" s="193">
        <v>2.8875999999999999E-2</v>
      </c>
      <c r="L24" s="100"/>
      <c r="M24" s="132"/>
      <c r="N24" s="170"/>
      <c r="O24" s="133"/>
    </row>
    <row r="25" spans="1:15">
      <c r="A25" s="188" t="s">
        <v>161</v>
      </c>
      <c r="B25" s="189">
        <v>38</v>
      </c>
      <c r="C25" s="190"/>
      <c r="D25" s="172"/>
      <c r="E25" s="191">
        <v>2.6283999999999998E-2</v>
      </c>
      <c r="F25" s="192">
        <v>1.8443000000000001E-2</v>
      </c>
      <c r="G25" s="193">
        <v>1.8443000000000001E-2</v>
      </c>
      <c r="H25" s="192"/>
      <c r="I25" s="191">
        <v>6.5240000000000003E-3</v>
      </c>
      <c r="J25" s="192">
        <v>5.1960000000000001E-3</v>
      </c>
      <c r="K25" s="193">
        <v>5.1960000000000001E-3</v>
      </c>
      <c r="L25" s="100"/>
      <c r="M25" s="132"/>
      <c r="N25" s="170"/>
      <c r="O25" s="133"/>
    </row>
    <row r="26" spans="1:15">
      <c r="A26" s="188" t="s">
        <v>162</v>
      </c>
      <c r="B26" s="189">
        <v>39</v>
      </c>
      <c r="C26" s="190"/>
      <c r="D26" s="172"/>
      <c r="E26" s="191">
        <v>7.9419999999999994E-3</v>
      </c>
      <c r="F26" s="192">
        <v>5.5729999999999998E-3</v>
      </c>
      <c r="G26" s="193">
        <v>5.5729999999999998E-3</v>
      </c>
      <c r="H26" s="192"/>
      <c r="I26" s="191">
        <v>2.0958000000000001E-2</v>
      </c>
      <c r="J26" s="192">
        <v>1.6691999999999999E-2</v>
      </c>
      <c r="K26" s="193">
        <v>1.6691999999999999E-2</v>
      </c>
      <c r="L26" s="100"/>
      <c r="M26" s="132"/>
      <c r="N26" s="170"/>
      <c r="O26" s="133"/>
    </row>
    <row r="27" spans="1:15">
      <c r="A27" s="188" t="s">
        <v>163</v>
      </c>
      <c r="B27" s="189">
        <v>42</v>
      </c>
      <c r="C27" s="190"/>
      <c r="D27" s="172"/>
      <c r="E27" s="191">
        <v>4.8432999999999997E-2</v>
      </c>
      <c r="F27" s="192">
        <v>3.3984E-2</v>
      </c>
      <c r="G27" s="193">
        <v>3.3984E-2</v>
      </c>
      <c r="H27" s="192"/>
      <c r="I27" s="191">
        <v>2.2789E-2</v>
      </c>
      <c r="J27" s="192">
        <v>1.8149999999999999E-2</v>
      </c>
      <c r="K27" s="193">
        <v>1.8149999999999999E-2</v>
      </c>
      <c r="L27" s="100"/>
      <c r="M27" s="132">
        <v>2.3036000000000001E-2</v>
      </c>
      <c r="N27" s="170"/>
      <c r="O27" s="133">
        <v>1.8880000000000001E-2</v>
      </c>
    </row>
    <row r="28" spans="1:15">
      <c r="A28" s="188" t="s">
        <v>164</v>
      </c>
      <c r="B28" s="189">
        <v>43</v>
      </c>
      <c r="C28" s="190"/>
      <c r="D28" s="172"/>
      <c r="E28" s="191">
        <v>0.145172</v>
      </c>
      <c r="F28" s="192">
        <v>0.101863</v>
      </c>
      <c r="G28" s="193">
        <v>0.101863</v>
      </c>
      <c r="H28" s="192"/>
      <c r="I28" s="191">
        <v>8.3773E-2</v>
      </c>
      <c r="J28" s="192">
        <v>6.6720000000000002E-2</v>
      </c>
      <c r="K28" s="193">
        <v>6.6720000000000002E-2</v>
      </c>
      <c r="L28" s="100"/>
      <c r="M28" s="132">
        <v>8.4947999999999996E-2</v>
      </c>
      <c r="N28" s="170"/>
      <c r="O28" s="133">
        <v>6.9621000000000002E-2</v>
      </c>
    </row>
    <row r="29" spans="1:15">
      <c r="A29" s="188" t="s">
        <v>165</v>
      </c>
      <c r="B29" s="189">
        <v>44</v>
      </c>
      <c r="C29" s="190"/>
      <c r="D29" s="172"/>
      <c r="E29" s="191">
        <v>1.8133E-2</v>
      </c>
      <c r="F29" s="192">
        <v>1.2723E-2</v>
      </c>
      <c r="G29" s="193">
        <v>1.2723E-2</v>
      </c>
      <c r="H29" s="192"/>
      <c r="I29" s="191">
        <v>7.3419999999999996E-3</v>
      </c>
      <c r="J29" s="192">
        <v>5.8469999999999998E-3</v>
      </c>
      <c r="K29" s="193">
        <v>5.8469999999999998E-3</v>
      </c>
      <c r="L29" s="100"/>
      <c r="M29" s="132"/>
      <c r="N29" s="170"/>
      <c r="O29" s="133"/>
    </row>
    <row r="30" spans="1:15">
      <c r="A30" s="188" t="s">
        <v>166</v>
      </c>
      <c r="B30" s="189">
        <v>45</v>
      </c>
      <c r="C30" s="190"/>
      <c r="D30" s="172"/>
      <c r="E30" s="191">
        <v>0.27613799999999999</v>
      </c>
      <c r="F30" s="192">
        <v>0.19375800000000001</v>
      </c>
      <c r="G30" s="193">
        <v>0.19375800000000001</v>
      </c>
      <c r="H30" s="192"/>
      <c r="I30" s="191">
        <v>7.9463000000000006E-2</v>
      </c>
      <c r="J30" s="192">
        <v>6.3286999999999996E-2</v>
      </c>
      <c r="K30" s="193">
        <v>6.3286999999999996E-2</v>
      </c>
      <c r="L30" s="100"/>
      <c r="M30" s="132">
        <v>7.4185000000000001E-2</v>
      </c>
      <c r="N30" s="170"/>
      <c r="O30" s="133">
        <v>6.08E-2</v>
      </c>
    </row>
    <row r="31" spans="1:15">
      <c r="A31" s="188" t="s">
        <v>167</v>
      </c>
      <c r="B31" s="189">
        <v>46</v>
      </c>
      <c r="C31" s="190">
        <v>490</v>
      </c>
      <c r="D31" s="172"/>
      <c r="E31" s="191"/>
      <c r="F31" s="192" t="s">
        <v>2</v>
      </c>
      <c r="G31" s="193"/>
      <c r="H31" s="192"/>
      <c r="I31" s="191"/>
      <c r="J31" s="192" t="s">
        <v>2</v>
      </c>
      <c r="K31" s="193"/>
      <c r="L31" s="100"/>
      <c r="M31" s="132"/>
      <c r="N31" s="170"/>
      <c r="O31" s="133"/>
    </row>
    <row r="32" spans="1:15">
      <c r="A32" s="188" t="s">
        <v>168</v>
      </c>
      <c r="B32" s="189">
        <v>47</v>
      </c>
      <c r="C32" s="190"/>
      <c r="D32" s="172"/>
      <c r="E32" s="191">
        <v>4.2522999999999998E-2</v>
      </c>
      <c r="F32" s="192">
        <v>2.9836999999999999E-2</v>
      </c>
      <c r="G32" s="193">
        <v>2.9836999999999999E-2</v>
      </c>
      <c r="H32" s="192"/>
      <c r="I32" s="191">
        <v>1.0534E-2</v>
      </c>
      <c r="J32" s="192">
        <v>8.3899999999999999E-3</v>
      </c>
      <c r="K32" s="193">
        <v>8.3899999999999999E-3</v>
      </c>
      <c r="L32" s="100"/>
      <c r="M32" s="132"/>
      <c r="N32" s="170"/>
      <c r="O32" s="133"/>
    </row>
    <row r="33" spans="1:15">
      <c r="A33" s="188" t="s">
        <v>169</v>
      </c>
      <c r="B33" s="189">
        <v>48</v>
      </c>
      <c r="C33" s="190"/>
      <c r="D33" s="172"/>
      <c r="E33" s="191">
        <v>1.3915500000000001</v>
      </c>
      <c r="F33" s="192">
        <v>0.97640899999999997</v>
      </c>
      <c r="G33" s="193">
        <v>0.97640899999999997</v>
      </c>
      <c r="H33" s="192"/>
      <c r="I33" s="191">
        <v>1.5530569999999999</v>
      </c>
      <c r="J33" s="192">
        <v>1.2369110000000001</v>
      </c>
      <c r="K33" s="193">
        <v>1.2369110000000001</v>
      </c>
      <c r="L33" s="100"/>
      <c r="M33" s="132">
        <v>1.645367</v>
      </c>
      <c r="N33" s="170"/>
      <c r="O33" s="133">
        <v>1.3484970000000001</v>
      </c>
    </row>
    <row r="34" spans="1:15">
      <c r="A34" s="188" t="s">
        <v>170</v>
      </c>
      <c r="B34" s="189">
        <v>49</v>
      </c>
      <c r="C34" s="190"/>
      <c r="D34" s="172"/>
      <c r="E34" s="191">
        <v>0.33684399999999998</v>
      </c>
      <c r="F34" s="192">
        <v>0.23635300000000001</v>
      </c>
      <c r="G34" s="193">
        <v>0.23635300000000001</v>
      </c>
      <c r="H34" s="192"/>
      <c r="I34" s="191">
        <v>0.254164</v>
      </c>
      <c r="J34" s="192">
        <v>0.20242499999999999</v>
      </c>
      <c r="K34" s="193">
        <v>0.20242499999999999</v>
      </c>
      <c r="L34" s="100"/>
      <c r="M34" s="132">
        <v>0.25995400000000002</v>
      </c>
      <c r="N34" s="170"/>
      <c r="O34" s="133">
        <v>0.21305099999999999</v>
      </c>
    </row>
    <row r="35" spans="1:15">
      <c r="A35" s="188" t="s">
        <v>171</v>
      </c>
      <c r="B35" s="189">
        <v>51</v>
      </c>
      <c r="C35" s="190"/>
      <c r="D35" s="172"/>
      <c r="E35" s="191">
        <v>1.2716999999999999E-2</v>
      </c>
      <c r="F35" s="192">
        <v>8.9230000000000004E-3</v>
      </c>
      <c r="G35" s="193">
        <v>8.9230000000000004E-3</v>
      </c>
      <c r="H35" s="192"/>
      <c r="I35" s="191">
        <v>1.4615E-2</v>
      </c>
      <c r="J35" s="192">
        <v>1.1639999999999999E-2</v>
      </c>
      <c r="K35" s="193">
        <v>1.1639999999999999E-2</v>
      </c>
      <c r="L35" s="100"/>
      <c r="M35" s="132">
        <v>4.8700000000000002E-4</v>
      </c>
      <c r="N35" s="170"/>
      <c r="O35" s="133">
        <v>3.9899999999999999E-4</v>
      </c>
    </row>
    <row r="36" spans="1:15">
      <c r="A36" s="188" t="s">
        <v>172</v>
      </c>
      <c r="B36" s="189">
        <v>52</v>
      </c>
      <c r="C36" s="190"/>
      <c r="D36" s="172"/>
      <c r="E36" s="191">
        <v>0.194852</v>
      </c>
      <c r="F36" s="192">
        <v>0.13672200000000001</v>
      </c>
      <c r="G36" s="193">
        <v>0.13672200000000001</v>
      </c>
      <c r="H36" s="192"/>
      <c r="I36" s="191">
        <v>0.140398</v>
      </c>
      <c r="J36" s="192">
        <v>0.111818</v>
      </c>
      <c r="K36" s="193">
        <v>0.111818</v>
      </c>
      <c r="L36" s="100"/>
      <c r="M36" s="132">
        <v>0.160223</v>
      </c>
      <c r="N36" s="170"/>
      <c r="O36" s="133">
        <v>0.13131399999999999</v>
      </c>
    </row>
    <row r="37" spans="1:15">
      <c r="A37" s="188" t="s">
        <v>173</v>
      </c>
      <c r="B37" s="189">
        <v>53</v>
      </c>
      <c r="C37" s="190"/>
      <c r="D37" s="172"/>
      <c r="E37" s="191">
        <v>7.4185000000000001E-2</v>
      </c>
      <c r="F37" s="192">
        <v>5.2053000000000002E-2</v>
      </c>
      <c r="G37" s="193">
        <v>5.2053000000000002E-2</v>
      </c>
      <c r="H37" s="192"/>
      <c r="I37" s="191">
        <v>5.5649999999999998E-2</v>
      </c>
      <c r="J37" s="192">
        <v>4.4322E-2</v>
      </c>
      <c r="K37" s="193">
        <v>4.4322E-2</v>
      </c>
      <c r="L37" s="100"/>
      <c r="M37" s="132">
        <v>6.7069000000000004E-2</v>
      </c>
      <c r="N37" s="170"/>
      <c r="O37" s="133">
        <v>5.4968000000000003E-2</v>
      </c>
    </row>
    <row r="38" spans="1:15">
      <c r="A38" s="188" t="s">
        <v>174</v>
      </c>
      <c r="B38" s="189">
        <v>55</v>
      </c>
      <c r="C38" s="190"/>
      <c r="D38" s="172"/>
      <c r="E38" s="191">
        <v>1.1117E-2</v>
      </c>
      <c r="F38" s="192">
        <v>7.7999999999999996E-3</v>
      </c>
      <c r="G38" s="193">
        <v>7.7999999999999996E-3</v>
      </c>
      <c r="H38" s="192"/>
      <c r="I38" s="191">
        <v>9.672E-3</v>
      </c>
      <c r="J38" s="192">
        <v>7.7029999999999998E-3</v>
      </c>
      <c r="K38" s="193">
        <v>7.7029999999999998E-3</v>
      </c>
      <c r="L38" s="100"/>
      <c r="M38" s="132"/>
      <c r="N38" s="170"/>
      <c r="O38" s="133"/>
    </row>
    <row r="39" spans="1:15">
      <c r="A39" s="188" t="s">
        <v>175</v>
      </c>
      <c r="B39" s="189">
        <v>56</v>
      </c>
      <c r="C39" s="190"/>
      <c r="D39" s="172"/>
      <c r="E39" s="191">
        <v>1.5761000000000001E-2</v>
      </c>
      <c r="F39" s="192">
        <v>1.1058999999999999E-2</v>
      </c>
      <c r="G39" s="193">
        <v>1.1058999999999999E-2</v>
      </c>
      <c r="H39" s="192"/>
      <c r="I39" s="191">
        <v>5.0199999999999995E-4</v>
      </c>
      <c r="J39" s="192">
        <v>4.0000000000000002E-4</v>
      </c>
      <c r="K39" s="193">
        <v>4.0000000000000002E-4</v>
      </c>
      <c r="L39" s="100"/>
      <c r="M39" s="132"/>
      <c r="N39" s="170"/>
      <c r="O39" s="133"/>
    </row>
    <row r="40" spans="1:15">
      <c r="A40" s="188" t="s">
        <v>176</v>
      </c>
      <c r="B40" s="189">
        <v>61</v>
      </c>
      <c r="C40" s="190"/>
      <c r="D40" s="172"/>
      <c r="E40" s="191">
        <v>5.8585999999999999E-2</v>
      </c>
      <c r="F40" s="192">
        <v>4.1107999999999999E-2</v>
      </c>
      <c r="G40" s="193">
        <v>4.1107999999999999E-2</v>
      </c>
      <c r="H40" s="194"/>
      <c r="I40" s="191">
        <v>1.3892E-2</v>
      </c>
      <c r="J40" s="192">
        <v>1.1063999999999999E-2</v>
      </c>
      <c r="K40" s="193">
        <v>1.1063999999999999E-2</v>
      </c>
      <c r="L40" s="100"/>
      <c r="M40" s="132"/>
      <c r="N40" s="170"/>
      <c r="O40" s="133"/>
    </row>
    <row r="41" spans="1:15">
      <c r="A41" s="188" t="s">
        <v>177</v>
      </c>
      <c r="B41" s="189">
        <v>62</v>
      </c>
      <c r="C41" s="190"/>
      <c r="D41" s="172"/>
      <c r="E41" s="191">
        <v>0.60176700000000005</v>
      </c>
      <c r="F41" s="192">
        <v>0.42224200000000001</v>
      </c>
      <c r="G41" s="193">
        <v>0.42224200000000001</v>
      </c>
      <c r="H41" s="194"/>
      <c r="I41" s="191">
        <v>0.27887000000000001</v>
      </c>
      <c r="J41" s="192">
        <v>0.22210199999999999</v>
      </c>
      <c r="K41" s="193">
        <v>0.22210199999999999</v>
      </c>
      <c r="L41" s="100"/>
      <c r="M41" s="132">
        <v>0.274951</v>
      </c>
      <c r="N41" s="170"/>
      <c r="O41" s="133">
        <v>0.22534199999999999</v>
      </c>
    </row>
    <row r="42" spans="1:15">
      <c r="A42" s="188" t="s">
        <v>178</v>
      </c>
      <c r="B42" s="189">
        <v>64</v>
      </c>
      <c r="C42" s="190"/>
      <c r="D42" s="172"/>
      <c r="E42" s="191">
        <v>0.81236399999999998</v>
      </c>
      <c r="F42" s="192">
        <v>0.57001199999999996</v>
      </c>
      <c r="G42" s="193">
        <v>0.57001199999999996</v>
      </c>
      <c r="H42" s="194"/>
      <c r="I42" s="191">
        <v>0.51002599999999998</v>
      </c>
      <c r="J42" s="192">
        <v>0.40620299999999998</v>
      </c>
      <c r="K42" s="193">
        <v>0.40620299999999998</v>
      </c>
      <c r="L42" s="100"/>
      <c r="M42" s="132">
        <v>0.48284100000000002</v>
      </c>
      <c r="N42" s="170"/>
      <c r="O42" s="133">
        <v>0.39572299999999999</v>
      </c>
    </row>
    <row r="43" spans="1:15">
      <c r="A43" s="188" t="s">
        <v>179</v>
      </c>
      <c r="B43" s="189">
        <v>65</v>
      </c>
      <c r="C43" s="190"/>
      <c r="D43" s="172"/>
      <c r="E43" s="191">
        <v>0.340812</v>
      </c>
      <c r="F43" s="192">
        <v>0.23913799999999999</v>
      </c>
      <c r="G43" s="193">
        <v>0.23913799999999999</v>
      </c>
      <c r="H43" s="194"/>
      <c r="I43" s="191">
        <v>0.28421099999999999</v>
      </c>
      <c r="J43" s="192">
        <v>0.226356</v>
      </c>
      <c r="K43" s="193">
        <v>0.226356</v>
      </c>
      <c r="L43" s="100"/>
      <c r="M43" s="132">
        <v>0.29851800000000001</v>
      </c>
      <c r="N43" s="170"/>
      <c r="O43" s="133">
        <v>0.24465700000000001</v>
      </c>
    </row>
    <row r="44" spans="1:15">
      <c r="A44" s="188" t="s">
        <v>180</v>
      </c>
      <c r="B44" s="189">
        <v>66</v>
      </c>
      <c r="C44" s="190"/>
      <c r="D44" s="172"/>
      <c r="E44" s="191">
        <v>2.6405000000000001E-2</v>
      </c>
      <c r="F44" s="192">
        <v>1.8527999999999999E-2</v>
      </c>
      <c r="G44" s="193">
        <v>1.8527999999999999E-2</v>
      </c>
      <c r="H44" s="194"/>
      <c r="I44" s="191">
        <v>2.215E-2</v>
      </c>
      <c r="J44" s="192">
        <v>1.7641E-2</v>
      </c>
      <c r="K44" s="193">
        <v>1.7641E-2</v>
      </c>
      <c r="L44" s="100"/>
      <c r="M44" s="132">
        <v>2.0605385827953758E-2</v>
      </c>
      <c r="N44" s="170"/>
      <c r="O44" s="133">
        <v>1.6888E-2</v>
      </c>
    </row>
    <row r="45" spans="1:15">
      <c r="A45" s="188" t="s">
        <v>181</v>
      </c>
      <c r="B45" s="189">
        <v>67</v>
      </c>
      <c r="C45" s="190"/>
      <c r="D45" s="172"/>
      <c r="E45" s="191">
        <v>2.6879999999999999E-3</v>
      </c>
      <c r="F45" s="192">
        <v>1.8860000000000001E-3</v>
      </c>
      <c r="G45" s="193">
        <v>1.8860000000000001E-3</v>
      </c>
      <c r="H45" s="192"/>
      <c r="I45" s="191">
        <v>2.9229999999999998E-3</v>
      </c>
      <c r="J45" s="192">
        <v>2.3280000000000002E-3</v>
      </c>
      <c r="K45" s="193">
        <v>2.3280000000000002E-3</v>
      </c>
      <c r="L45" s="100"/>
      <c r="M45" s="132"/>
      <c r="N45" s="170"/>
      <c r="O45" s="133"/>
    </row>
    <row r="46" spans="1:15">
      <c r="A46" s="188" t="s">
        <v>182</v>
      </c>
      <c r="B46" s="189">
        <v>69</v>
      </c>
      <c r="C46" s="190"/>
      <c r="D46" s="172"/>
      <c r="E46" s="191">
        <v>1.5159000000000001E-2</v>
      </c>
      <c r="F46" s="192">
        <v>1.0637000000000001E-2</v>
      </c>
      <c r="G46" s="193">
        <v>1.0637000000000001E-2</v>
      </c>
      <c r="H46" s="194"/>
      <c r="I46" s="191">
        <v>3.2780000000000001E-3</v>
      </c>
      <c r="J46" s="192">
        <v>2.611E-3</v>
      </c>
      <c r="K46" s="193">
        <v>2.611E-3</v>
      </c>
      <c r="L46" s="100"/>
      <c r="M46" s="132">
        <v>4.496E-3</v>
      </c>
      <c r="N46" s="170"/>
      <c r="O46" s="133">
        <v>3.6849999999999999E-3</v>
      </c>
    </row>
    <row r="47" spans="1:15">
      <c r="A47" s="188" t="s">
        <v>183</v>
      </c>
      <c r="B47" s="189">
        <v>71</v>
      </c>
      <c r="C47" s="190"/>
      <c r="D47" s="172"/>
      <c r="E47" s="191">
        <v>1.4304000000000001E-2</v>
      </c>
      <c r="F47" s="192">
        <v>1.0037000000000001E-2</v>
      </c>
      <c r="G47" s="193">
        <v>1.0037000000000001E-2</v>
      </c>
      <c r="H47" s="194"/>
      <c r="I47" s="191">
        <v>1.8220000000000001E-3</v>
      </c>
      <c r="J47" s="192">
        <v>1.451E-3</v>
      </c>
      <c r="K47" s="193">
        <v>1.451E-3</v>
      </c>
      <c r="L47" s="100"/>
      <c r="M47" s="132"/>
      <c r="N47" s="170"/>
      <c r="O47" s="133"/>
    </row>
    <row r="48" spans="1:15">
      <c r="A48" s="188" t="s">
        <v>184</v>
      </c>
      <c r="B48" s="189">
        <v>72</v>
      </c>
      <c r="C48" s="190"/>
      <c r="D48" s="172"/>
      <c r="E48" s="191">
        <v>3.4541219999999999</v>
      </c>
      <c r="F48" s="192">
        <v>2.4236550000000001</v>
      </c>
      <c r="G48" s="193">
        <v>2.4236550000000001</v>
      </c>
      <c r="H48" s="194"/>
      <c r="I48" s="191">
        <v>3.4016570000000002</v>
      </c>
      <c r="J48" s="192">
        <v>2.709203</v>
      </c>
      <c r="K48" s="193">
        <v>2.709203</v>
      </c>
      <c r="L48" s="100"/>
      <c r="M48" s="132">
        <v>3.5795129999999999</v>
      </c>
      <c r="N48" s="170"/>
      <c r="O48" s="133">
        <v>2.9336690000000001</v>
      </c>
    </row>
    <row r="49" spans="1:15">
      <c r="A49" s="188" t="s">
        <v>185</v>
      </c>
      <c r="B49" s="189">
        <v>73</v>
      </c>
      <c r="C49" s="190"/>
      <c r="D49" s="172"/>
      <c r="E49" s="191">
        <v>3.496E-3</v>
      </c>
      <c r="F49" s="192">
        <v>2.4529999999999999E-3</v>
      </c>
      <c r="G49" s="193">
        <v>2.4529999999999999E-3</v>
      </c>
      <c r="H49" s="194"/>
      <c r="I49" s="191">
        <v>6.4190000000000002E-3</v>
      </c>
      <c r="J49" s="192">
        <v>5.1120000000000002E-3</v>
      </c>
      <c r="K49" s="193">
        <v>5.1120000000000002E-3</v>
      </c>
      <c r="L49" s="100"/>
      <c r="M49" s="132">
        <v>7.8989999999999998E-3</v>
      </c>
      <c r="N49" s="170"/>
      <c r="O49" s="133">
        <v>6.4739999999999997E-3</v>
      </c>
    </row>
    <row r="50" spans="1:15">
      <c r="A50" s="188" t="s">
        <v>186</v>
      </c>
      <c r="B50" s="189">
        <v>74</v>
      </c>
      <c r="C50" s="190"/>
      <c r="D50" s="172"/>
      <c r="E50" s="191">
        <v>4.1931999999999997E-2</v>
      </c>
      <c r="F50" s="192">
        <v>2.9422E-2</v>
      </c>
      <c r="G50" s="193">
        <v>2.9422E-2</v>
      </c>
      <c r="H50" s="192"/>
      <c r="I50" s="191">
        <v>2.9732999999999999E-2</v>
      </c>
      <c r="J50" s="192">
        <v>2.368E-2</v>
      </c>
      <c r="K50" s="193">
        <v>2.368E-2</v>
      </c>
      <c r="L50" s="100"/>
      <c r="M50" s="132">
        <v>3.1233E-2</v>
      </c>
      <c r="N50" s="170"/>
      <c r="O50" s="133">
        <v>2.5597999999999999E-2</v>
      </c>
    </row>
    <row r="51" spans="1:15">
      <c r="A51" s="188" t="s">
        <v>187</v>
      </c>
      <c r="B51" s="189">
        <v>76</v>
      </c>
      <c r="C51" s="190"/>
      <c r="D51" s="172"/>
      <c r="E51" s="191">
        <v>0.72360500000000005</v>
      </c>
      <c r="F51" s="192">
        <v>0.50773199999999996</v>
      </c>
      <c r="G51" s="193">
        <v>0.50773199999999996</v>
      </c>
      <c r="H51" s="194"/>
      <c r="I51" s="191">
        <v>0.340748</v>
      </c>
      <c r="J51" s="192">
        <v>0.27138400000000001</v>
      </c>
      <c r="K51" s="193">
        <v>0.27138400000000001</v>
      </c>
      <c r="L51" s="100"/>
      <c r="M51" s="132">
        <v>0.328152</v>
      </c>
      <c r="N51" s="170"/>
      <c r="O51" s="133">
        <v>0.26894400000000002</v>
      </c>
    </row>
    <row r="52" spans="1:15">
      <c r="A52" s="188" t="s">
        <v>188</v>
      </c>
      <c r="B52" s="189">
        <v>78</v>
      </c>
      <c r="C52" s="190">
        <v>490</v>
      </c>
      <c r="D52" s="172"/>
      <c r="E52" s="191"/>
      <c r="F52" s="192" t="s">
        <v>2</v>
      </c>
      <c r="G52" s="193"/>
      <c r="H52" s="194"/>
      <c r="I52" s="191"/>
      <c r="J52" s="192" t="s">
        <v>2</v>
      </c>
      <c r="K52" s="193"/>
      <c r="L52" s="100"/>
      <c r="M52" s="132"/>
      <c r="N52" s="170"/>
      <c r="O52" s="133"/>
    </row>
    <row r="53" spans="1:15">
      <c r="A53" s="188" t="s">
        <v>189</v>
      </c>
      <c r="B53" s="189">
        <v>81</v>
      </c>
      <c r="C53" s="190"/>
      <c r="D53" s="172"/>
      <c r="E53" s="191">
        <v>2.1642999999999999E-2</v>
      </c>
      <c r="F53" s="192">
        <v>1.5186E-2</v>
      </c>
      <c r="G53" s="193">
        <v>1.5186E-2</v>
      </c>
      <c r="H53" s="194"/>
      <c r="I53" s="191">
        <v>9.0860000000000003E-3</v>
      </c>
      <c r="J53" s="192">
        <v>7.2360000000000002E-3</v>
      </c>
      <c r="K53" s="193">
        <v>7.2360000000000002E-3</v>
      </c>
      <c r="L53" s="100"/>
      <c r="M53" s="132"/>
      <c r="N53" s="170"/>
      <c r="O53" s="133"/>
    </row>
    <row r="54" spans="1:15">
      <c r="A54" s="188" t="s">
        <v>190</v>
      </c>
      <c r="B54" s="189">
        <v>82</v>
      </c>
      <c r="C54" s="190"/>
      <c r="D54" s="172"/>
      <c r="E54" s="191">
        <v>0.58345199999999997</v>
      </c>
      <c r="F54" s="192">
        <v>0.409391</v>
      </c>
      <c r="G54" s="193">
        <v>0.409391</v>
      </c>
      <c r="H54" s="192"/>
      <c r="I54" s="191">
        <v>0.40907100000000002</v>
      </c>
      <c r="J54" s="192">
        <v>0.32579900000000001</v>
      </c>
      <c r="K54" s="193">
        <v>0.32579900000000001</v>
      </c>
      <c r="L54" s="100"/>
      <c r="M54" s="132">
        <v>0.41814499999999999</v>
      </c>
      <c r="N54" s="170"/>
      <c r="O54" s="133">
        <v>0.3427</v>
      </c>
    </row>
    <row r="55" spans="1:15">
      <c r="A55" s="188" t="s">
        <v>191</v>
      </c>
      <c r="B55" s="189">
        <v>86</v>
      </c>
      <c r="C55" s="190"/>
      <c r="D55" s="172"/>
      <c r="E55" s="191">
        <v>1.160784</v>
      </c>
      <c r="F55" s="192">
        <v>0.81448799999999999</v>
      </c>
      <c r="G55" s="193">
        <v>0.81448799999999999</v>
      </c>
      <c r="H55" s="194"/>
      <c r="I55" s="191">
        <v>0.985483</v>
      </c>
      <c r="J55" s="192">
        <v>0.78487399999999996</v>
      </c>
      <c r="K55" s="193">
        <v>0.78487399999999996</v>
      </c>
      <c r="L55" s="100"/>
      <c r="M55" s="132">
        <v>1.0303910000000001</v>
      </c>
      <c r="N55" s="170"/>
      <c r="O55" s="133">
        <v>0.84448000000000001</v>
      </c>
    </row>
    <row r="56" spans="1:15">
      <c r="A56" s="188" t="s">
        <v>192</v>
      </c>
      <c r="B56" s="189">
        <v>88</v>
      </c>
      <c r="C56" s="190"/>
      <c r="D56" s="172"/>
      <c r="E56" s="191">
        <v>0.38947799999999999</v>
      </c>
      <c r="F56" s="192">
        <v>0.273285</v>
      </c>
      <c r="G56" s="193">
        <v>0.273285</v>
      </c>
      <c r="H56" s="192"/>
      <c r="I56" s="191">
        <v>0.26444200000000001</v>
      </c>
      <c r="J56" s="192">
        <v>0.21061099999999999</v>
      </c>
      <c r="K56" s="193">
        <v>0.21061099999999999</v>
      </c>
      <c r="L56" s="100"/>
      <c r="M56" s="132">
        <v>0.21725800000000001</v>
      </c>
      <c r="N56" s="170"/>
      <c r="O56" s="133">
        <v>0.178059</v>
      </c>
    </row>
    <row r="57" spans="1:15">
      <c r="A57" s="188" t="s">
        <v>193</v>
      </c>
      <c r="B57" s="189">
        <v>89</v>
      </c>
      <c r="C57" s="190"/>
      <c r="D57" s="172"/>
      <c r="E57" s="191">
        <v>3.4326000000000002E-2</v>
      </c>
      <c r="F57" s="192">
        <v>2.4086E-2</v>
      </c>
      <c r="G57" s="193">
        <v>2.4086E-2</v>
      </c>
      <c r="H57" s="194"/>
      <c r="I57" s="191">
        <v>9.6340000000000002E-3</v>
      </c>
      <c r="J57" s="192">
        <v>7.6730000000000001E-3</v>
      </c>
      <c r="K57" s="193">
        <v>7.6730000000000001E-3</v>
      </c>
      <c r="L57" s="100"/>
      <c r="M57" s="132"/>
      <c r="N57" s="170"/>
      <c r="O57" s="133"/>
    </row>
    <row r="58" spans="1:15">
      <c r="A58" s="188" t="s">
        <v>194</v>
      </c>
      <c r="B58" s="189">
        <v>92</v>
      </c>
      <c r="C58" s="190"/>
      <c r="D58" s="172"/>
      <c r="E58" s="191">
        <v>8.9842000000000005E-2</v>
      </c>
      <c r="F58" s="192">
        <v>6.3038999999999998E-2</v>
      </c>
      <c r="G58" s="193">
        <v>6.3038999999999998E-2</v>
      </c>
      <c r="H58" s="194"/>
      <c r="I58" s="191">
        <v>2.6644000000000001E-2</v>
      </c>
      <c r="J58" s="192">
        <v>2.1219999999999999E-2</v>
      </c>
      <c r="K58" s="193">
        <v>2.1219999999999999E-2</v>
      </c>
      <c r="L58" s="100"/>
      <c r="M58" s="132">
        <v>2.4785999999999999E-2</v>
      </c>
      <c r="N58" s="170"/>
      <c r="O58" s="133">
        <v>2.0313999999999999E-2</v>
      </c>
    </row>
    <row r="59" spans="1:15">
      <c r="A59" s="188" t="s">
        <v>195</v>
      </c>
      <c r="B59" s="189">
        <v>93</v>
      </c>
      <c r="C59" s="190"/>
      <c r="D59" s="172"/>
      <c r="E59" s="191">
        <v>2.8931260000000001</v>
      </c>
      <c r="F59" s="192">
        <v>2.0300210000000001</v>
      </c>
      <c r="G59" s="193">
        <v>2.0300210000000001</v>
      </c>
      <c r="H59" s="194"/>
      <c r="I59" s="191">
        <v>2.0926290000000001</v>
      </c>
      <c r="J59" s="192">
        <v>1.6666449999999999</v>
      </c>
      <c r="K59" s="193">
        <v>1.6666449999999999</v>
      </c>
      <c r="L59" s="100"/>
      <c r="M59" s="132">
        <v>2.3111320000000002</v>
      </c>
      <c r="N59" s="170"/>
      <c r="O59" s="133">
        <v>1.8941399999999999</v>
      </c>
    </row>
    <row r="60" spans="1:15">
      <c r="A60" s="188" t="s">
        <v>196</v>
      </c>
      <c r="B60" s="189">
        <v>94</v>
      </c>
      <c r="C60" s="190"/>
      <c r="D60" s="172"/>
      <c r="E60" s="191">
        <v>2.0390999999999999E-2</v>
      </c>
      <c r="F60" s="192">
        <v>1.4308E-2</v>
      </c>
      <c r="G60" s="193">
        <v>1.4308E-2</v>
      </c>
      <c r="H60" s="194"/>
      <c r="I60" s="191">
        <v>5.0199999999999995E-4</v>
      </c>
      <c r="J60" s="192">
        <v>4.0000000000000002E-4</v>
      </c>
      <c r="K60" s="193">
        <v>4.0000000000000002E-4</v>
      </c>
      <c r="L60" s="100"/>
      <c r="M60" s="132"/>
      <c r="N60" s="170"/>
      <c r="O60" s="133"/>
    </row>
    <row r="61" spans="1:15">
      <c r="A61" s="188" t="s">
        <v>197</v>
      </c>
      <c r="B61" s="189">
        <v>96</v>
      </c>
      <c r="C61" s="190"/>
      <c r="D61" s="172"/>
      <c r="E61" s="191">
        <v>6.1754000000000003E-2</v>
      </c>
      <c r="F61" s="192">
        <v>4.3331000000000001E-2</v>
      </c>
      <c r="G61" s="193">
        <v>4.3331000000000001E-2</v>
      </c>
      <c r="H61" s="194"/>
      <c r="I61" s="191">
        <v>2.6126E-2</v>
      </c>
      <c r="J61" s="192">
        <v>2.0808E-2</v>
      </c>
      <c r="K61" s="193">
        <v>2.0808E-2</v>
      </c>
      <c r="L61" s="100"/>
      <c r="M61" s="132">
        <v>2.7975E-2</v>
      </c>
      <c r="N61" s="170"/>
      <c r="O61" s="133">
        <v>2.2928E-2</v>
      </c>
    </row>
    <row r="62" spans="1:15">
      <c r="A62" s="188" t="s">
        <v>198</v>
      </c>
      <c r="B62" s="189">
        <v>97</v>
      </c>
      <c r="C62" s="190"/>
      <c r="D62" s="172"/>
      <c r="E62" s="191">
        <v>3.2444000000000001E-2</v>
      </c>
      <c r="F62" s="192">
        <v>2.2765000000000001E-2</v>
      </c>
      <c r="G62" s="193">
        <v>2.2765000000000001E-2</v>
      </c>
      <c r="H62" s="194"/>
      <c r="I62" s="191">
        <v>4.4685999999999997E-2</v>
      </c>
      <c r="J62" s="192">
        <v>3.5589999999999997E-2</v>
      </c>
      <c r="K62" s="193">
        <v>3.5589999999999997E-2</v>
      </c>
      <c r="L62" s="100"/>
      <c r="M62" s="132">
        <v>4.5170000000000002E-2</v>
      </c>
      <c r="N62" s="170"/>
      <c r="O62" s="133">
        <v>3.7019999999999997E-2</v>
      </c>
    </row>
    <row r="63" spans="1:15">
      <c r="A63" s="188" t="s">
        <v>612</v>
      </c>
      <c r="B63" s="189">
        <v>101</v>
      </c>
      <c r="C63" s="190"/>
      <c r="D63" s="172"/>
      <c r="E63" s="191">
        <v>3.8249999999999998E-3</v>
      </c>
      <c r="F63" s="192">
        <v>2.6840000000000002E-3</v>
      </c>
      <c r="G63" s="193">
        <v>2.6840000000000002E-3</v>
      </c>
      <c r="H63" s="192"/>
      <c r="I63" s="191">
        <v>6.29E-4</v>
      </c>
      <c r="J63" s="192">
        <v>5.0100000000000003E-4</v>
      </c>
      <c r="K63" s="193">
        <v>5.0100000000000003E-4</v>
      </c>
      <c r="L63" s="100"/>
      <c r="M63" s="132"/>
      <c r="N63" s="170"/>
      <c r="O63" s="133"/>
    </row>
    <row r="64" spans="1:15">
      <c r="A64" s="188" t="s">
        <v>613</v>
      </c>
      <c r="B64" s="189">
        <v>103</v>
      </c>
      <c r="C64" s="190"/>
      <c r="D64" s="172"/>
      <c r="E64" s="191">
        <v>1.3780000000000001E-3</v>
      </c>
      <c r="F64" s="192">
        <v>9.6699999999999998E-4</v>
      </c>
      <c r="G64" s="193">
        <v>9.6699999999999998E-4</v>
      </c>
      <c r="H64" s="194"/>
      <c r="I64" s="191">
        <v>6.7390000000000002E-3</v>
      </c>
      <c r="J64" s="192">
        <v>5.3670000000000002E-3</v>
      </c>
      <c r="K64" s="193">
        <v>5.3670000000000002E-3</v>
      </c>
      <c r="L64" s="100"/>
      <c r="M64" s="132"/>
      <c r="N64" s="170"/>
      <c r="O64" s="133"/>
    </row>
    <row r="65" spans="1:15">
      <c r="A65" s="188" t="s">
        <v>199</v>
      </c>
      <c r="B65" s="189">
        <v>105</v>
      </c>
      <c r="C65" s="190"/>
      <c r="D65" s="172"/>
      <c r="E65" s="191">
        <v>5.0590000000000001E-3</v>
      </c>
      <c r="F65" s="192">
        <v>3.5500000000000002E-3</v>
      </c>
      <c r="G65" s="193">
        <v>3.5500000000000002E-3</v>
      </c>
      <c r="H65" s="194"/>
      <c r="I65" s="191">
        <v>2.5730000000000002E-3</v>
      </c>
      <c r="J65" s="192">
        <v>2.049E-3</v>
      </c>
      <c r="K65" s="193">
        <v>2.049E-3</v>
      </c>
      <c r="L65" s="100"/>
      <c r="M65" s="132"/>
      <c r="N65" s="170"/>
      <c r="O65" s="133"/>
    </row>
    <row r="66" spans="1:15">
      <c r="A66" s="188" t="s">
        <v>200</v>
      </c>
      <c r="B66" s="189">
        <v>106</v>
      </c>
      <c r="C66" s="190"/>
      <c r="D66" s="172"/>
      <c r="E66" s="191">
        <v>5.6999999999999998E-4</v>
      </c>
      <c r="F66" s="192">
        <v>4.0000000000000002E-4</v>
      </c>
      <c r="G66" s="193">
        <v>4.0000000000000002E-4</v>
      </c>
      <c r="H66" s="194"/>
      <c r="I66" s="191">
        <v>5.0199999999999995E-4</v>
      </c>
      <c r="J66" s="192">
        <v>4.0000000000000002E-4</v>
      </c>
      <c r="K66" s="193">
        <v>4.0000000000000002E-4</v>
      </c>
      <c r="L66" s="100"/>
      <c r="M66" s="132"/>
      <c r="N66" s="170"/>
      <c r="O66" s="133"/>
    </row>
    <row r="67" spans="1:15">
      <c r="A67" s="188" t="s">
        <v>599</v>
      </c>
      <c r="B67" s="189">
        <v>112</v>
      </c>
      <c r="C67" s="190"/>
      <c r="D67" s="172"/>
      <c r="E67" s="191">
        <v>1.1681E-2</v>
      </c>
      <c r="F67" s="192">
        <v>8.1960000000000002E-3</v>
      </c>
      <c r="G67" s="193">
        <v>8.1960000000000002E-3</v>
      </c>
      <c r="H67" s="194"/>
      <c r="I67" s="191">
        <v>1.0281E-2</v>
      </c>
      <c r="J67" s="192">
        <v>8.1880000000000008E-3</v>
      </c>
      <c r="K67" s="193">
        <v>8.1880000000000008E-3</v>
      </c>
      <c r="L67" s="100"/>
      <c r="M67" s="132"/>
      <c r="N67" s="170"/>
      <c r="O67" s="133"/>
    </row>
    <row r="68" spans="1:15">
      <c r="A68" s="188" t="s">
        <v>201</v>
      </c>
      <c r="B68" s="189">
        <v>119</v>
      </c>
      <c r="C68" s="190"/>
      <c r="D68" s="172"/>
      <c r="E68" s="191">
        <v>2.9860000000000001E-2</v>
      </c>
      <c r="F68" s="192">
        <v>2.0951999999999998E-2</v>
      </c>
      <c r="G68" s="193">
        <v>2.0951999999999998E-2</v>
      </c>
      <c r="H68" s="192"/>
      <c r="I68" s="191">
        <v>2.1569000000000001E-2</v>
      </c>
      <c r="J68" s="192">
        <v>1.7177999999999999E-2</v>
      </c>
      <c r="K68" s="193">
        <v>1.7177999999999999E-2</v>
      </c>
      <c r="L68" s="100"/>
      <c r="M68" s="132"/>
      <c r="N68" s="174"/>
      <c r="O68" s="133"/>
    </row>
    <row r="69" spans="1:15">
      <c r="A69" s="188" t="s">
        <v>202</v>
      </c>
      <c r="B69" s="189">
        <v>122</v>
      </c>
      <c r="C69" s="190"/>
      <c r="D69" s="172"/>
      <c r="E69" s="191">
        <v>2.6398999999999999E-2</v>
      </c>
      <c r="F69" s="192">
        <v>1.8523000000000001E-2</v>
      </c>
      <c r="G69" s="193">
        <v>1.8523000000000001E-2</v>
      </c>
      <c r="H69" s="194"/>
      <c r="I69" s="191">
        <v>3.4789999999999999E-3</v>
      </c>
      <c r="J69" s="192">
        <v>2.771E-3</v>
      </c>
      <c r="K69" s="193">
        <v>2.771E-3</v>
      </c>
      <c r="L69" s="100"/>
      <c r="M69" s="132"/>
      <c r="N69" s="170"/>
      <c r="O69" s="133"/>
    </row>
    <row r="70" spans="1:15">
      <c r="A70" s="188" t="s">
        <v>360</v>
      </c>
      <c r="B70" s="189">
        <v>125</v>
      </c>
      <c r="C70" s="190"/>
      <c r="D70" s="172"/>
      <c r="E70" s="191">
        <v>8.5499999999999997E-4</v>
      </c>
      <c r="F70" s="192">
        <v>5.9999999999999995E-4</v>
      </c>
      <c r="G70" s="193">
        <v>5.9999999999999995E-4</v>
      </c>
      <c r="H70" s="194"/>
      <c r="I70" s="191">
        <v>7.5299999999999998E-4</v>
      </c>
      <c r="J70" s="192">
        <v>5.9999999999999995E-4</v>
      </c>
      <c r="K70" s="193">
        <v>5.9999999999999995E-4</v>
      </c>
      <c r="L70" s="100"/>
      <c r="M70" s="132"/>
      <c r="N70" s="170"/>
      <c r="O70" s="133"/>
    </row>
    <row r="71" spans="1:15">
      <c r="A71" s="188" t="s">
        <v>570</v>
      </c>
      <c r="B71" s="189">
        <v>127</v>
      </c>
      <c r="C71" s="190"/>
      <c r="D71" s="172"/>
      <c r="E71" s="191">
        <v>0.13431199999999999</v>
      </c>
      <c r="F71" s="192">
        <v>9.4242999999999993E-2</v>
      </c>
      <c r="G71" s="193">
        <v>9.4242999999999993E-2</v>
      </c>
      <c r="H71" s="194"/>
      <c r="I71" s="191">
        <v>5.1247000000000001E-2</v>
      </c>
      <c r="J71" s="192">
        <v>4.0814999999999997E-2</v>
      </c>
      <c r="K71" s="193">
        <v>4.0814999999999997E-2</v>
      </c>
      <c r="L71" s="100"/>
      <c r="M71" s="132"/>
      <c r="N71" s="170"/>
      <c r="O71" s="133"/>
    </row>
    <row r="72" spans="1:15">
      <c r="A72" s="188" t="s">
        <v>203</v>
      </c>
      <c r="B72" s="189">
        <v>128</v>
      </c>
      <c r="C72" s="190"/>
      <c r="D72" s="172"/>
      <c r="E72" s="191">
        <v>5.1330000000000004E-3</v>
      </c>
      <c r="F72" s="192">
        <v>3.6020000000000002E-3</v>
      </c>
      <c r="G72" s="193">
        <v>3.6020000000000002E-3</v>
      </c>
      <c r="H72" s="194"/>
      <c r="I72" s="191">
        <v>5.0199999999999995E-4</v>
      </c>
      <c r="J72" s="192">
        <v>4.0000000000000002E-4</v>
      </c>
      <c r="K72" s="193">
        <v>4.0000000000000002E-4</v>
      </c>
      <c r="L72" s="100"/>
      <c r="M72" s="132"/>
      <c r="N72" s="170"/>
      <c r="O72" s="133"/>
    </row>
    <row r="73" spans="1:15">
      <c r="A73" s="188" t="s">
        <v>204</v>
      </c>
      <c r="B73" s="189">
        <v>131</v>
      </c>
      <c r="C73" s="190"/>
      <c r="D73" s="172"/>
      <c r="E73" s="191">
        <v>3.3077000000000002E-2</v>
      </c>
      <c r="F73" s="192">
        <v>2.3209E-2</v>
      </c>
      <c r="G73" s="193">
        <v>2.3209E-2</v>
      </c>
      <c r="H73" s="194"/>
      <c r="I73" s="191">
        <v>2.3309E-2</v>
      </c>
      <c r="J73" s="192">
        <v>1.8564000000000001E-2</v>
      </c>
      <c r="K73" s="193">
        <v>1.8564000000000001E-2</v>
      </c>
      <c r="L73" s="100"/>
      <c r="M73" s="132"/>
      <c r="N73" s="170"/>
      <c r="O73" s="133"/>
    </row>
    <row r="74" spans="1:15">
      <c r="A74" s="188" t="s">
        <v>650</v>
      </c>
      <c r="B74" s="189">
        <v>132</v>
      </c>
      <c r="C74" s="190"/>
      <c r="D74" s="172"/>
      <c r="E74" s="191">
        <v>3.6939999999999998E-3</v>
      </c>
      <c r="F74" s="192">
        <v>2.5920000000000001E-3</v>
      </c>
      <c r="G74" s="193">
        <v>2.5920000000000001E-3</v>
      </c>
      <c r="H74" s="194"/>
      <c r="I74" s="191">
        <v>5.0199999999999995E-4</v>
      </c>
      <c r="J74" s="192">
        <v>4.0000000000000002E-4</v>
      </c>
      <c r="K74" s="193">
        <v>4.0000000000000002E-4</v>
      </c>
      <c r="L74" s="100"/>
      <c r="M74" s="132"/>
      <c r="N74" s="170"/>
      <c r="O74" s="133"/>
    </row>
    <row r="75" spans="1:15">
      <c r="A75" s="188" t="s">
        <v>205</v>
      </c>
      <c r="B75" s="189">
        <v>137</v>
      </c>
      <c r="C75" s="190"/>
      <c r="D75" s="172"/>
      <c r="E75" s="191">
        <v>0.31984499999999999</v>
      </c>
      <c r="F75" s="192">
        <v>0.22442599999999999</v>
      </c>
      <c r="G75" s="193">
        <v>0.22442599999999999</v>
      </c>
      <c r="H75" s="192"/>
      <c r="I75" s="191">
        <v>0.17453399999999999</v>
      </c>
      <c r="J75" s="192">
        <v>0.13900499999999999</v>
      </c>
      <c r="K75" s="193">
        <v>0.13900499999999999</v>
      </c>
      <c r="L75" s="100"/>
      <c r="M75" s="132"/>
      <c r="N75" s="170"/>
      <c r="O75" s="133"/>
    </row>
    <row r="76" spans="1:15">
      <c r="A76" s="188" t="s">
        <v>571</v>
      </c>
      <c r="B76" s="189">
        <v>138</v>
      </c>
      <c r="C76" s="190"/>
      <c r="D76" s="172"/>
      <c r="E76" s="191">
        <v>2.1812999999999999E-2</v>
      </c>
      <c r="F76" s="192">
        <v>1.5306E-2</v>
      </c>
      <c r="G76" s="193">
        <v>1.5306E-2</v>
      </c>
      <c r="H76" s="194"/>
      <c r="I76" s="191">
        <v>1.1327E-2</v>
      </c>
      <c r="J76" s="192">
        <v>9.0209999999999995E-3</v>
      </c>
      <c r="K76" s="193">
        <v>9.0209999999999995E-3</v>
      </c>
      <c r="L76" s="100"/>
      <c r="M76" s="132"/>
      <c r="N76" s="170"/>
      <c r="O76" s="133"/>
    </row>
    <row r="77" spans="1:15">
      <c r="A77" s="188" t="s">
        <v>206</v>
      </c>
      <c r="B77" s="189">
        <v>139</v>
      </c>
      <c r="C77" s="190"/>
      <c r="D77" s="172"/>
      <c r="E77" s="191">
        <v>2.5920000000000001E-3</v>
      </c>
      <c r="F77" s="192">
        <v>1.8190000000000001E-3</v>
      </c>
      <c r="G77" s="193">
        <v>1.8190000000000001E-3</v>
      </c>
      <c r="H77" s="192"/>
      <c r="I77" s="191">
        <v>4.411E-3</v>
      </c>
      <c r="J77" s="192">
        <v>3.5130000000000001E-3</v>
      </c>
      <c r="K77" s="193">
        <v>3.5130000000000001E-3</v>
      </c>
      <c r="L77" s="100"/>
      <c r="M77" s="132"/>
      <c r="N77" s="174"/>
      <c r="O77" s="133"/>
    </row>
    <row r="78" spans="1:15">
      <c r="A78" s="188" t="s">
        <v>207</v>
      </c>
      <c r="B78" s="189">
        <v>142</v>
      </c>
      <c r="C78" s="190"/>
      <c r="D78" s="172"/>
      <c r="E78" s="191">
        <v>8.8597999999999996E-2</v>
      </c>
      <c r="F78" s="192">
        <v>6.2167E-2</v>
      </c>
      <c r="G78" s="193">
        <v>6.2167E-2</v>
      </c>
      <c r="H78" s="194"/>
      <c r="I78" s="191">
        <v>1.2409E-2</v>
      </c>
      <c r="J78" s="192">
        <v>9.8829999999999994E-3</v>
      </c>
      <c r="K78" s="193">
        <v>9.8829999999999994E-3</v>
      </c>
      <c r="L78" s="100"/>
      <c r="M78" s="132"/>
      <c r="N78" s="170"/>
      <c r="O78" s="133"/>
    </row>
    <row r="79" spans="1:15">
      <c r="A79" s="188" t="s">
        <v>208</v>
      </c>
      <c r="B79" s="189">
        <v>143</v>
      </c>
      <c r="C79" s="190"/>
      <c r="D79" s="172"/>
      <c r="E79" s="191">
        <v>6.3340000000000002E-3</v>
      </c>
      <c r="F79" s="192">
        <v>4.444E-3</v>
      </c>
      <c r="G79" s="193">
        <v>4.444E-3</v>
      </c>
      <c r="H79" s="192"/>
      <c r="I79" s="191">
        <v>1.2880000000000001E-3</v>
      </c>
      <c r="J79" s="192">
        <v>1.026E-3</v>
      </c>
      <c r="K79" s="193">
        <v>1.026E-3</v>
      </c>
      <c r="L79" s="100"/>
      <c r="M79" s="132"/>
      <c r="N79" s="170"/>
      <c r="O79" s="133"/>
    </row>
    <row r="80" spans="1:15">
      <c r="A80" s="188" t="s">
        <v>209</v>
      </c>
      <c r="B80" s="189">
        <v>146</v>
      </c>
      <c r="C80" s="190"/>
      <c r="D80" s="172"/>
      <c r="E80" s="191">
        <v>0.18940799999999999</v>
      </c>
      <c r="F80" s="192">
        <v>0.13290199999999999</v>
      </c>
      <c r="G80" s="193">
        <v>0.13290199999999999</v>
      </c>
      <c r="H80" s="194"/>
      <c r="I80" s="191">
        <v>9.4766000000000003E-2</v>
      </c>
      <c r="J80" s="192">
        <v>7.5475E-2</v>
      </c>
      <c r="K80" s="193">
        <v>7.5475E-2</v>
      </c>
      <c r="L80" s="100"/>
      <c r="M80" s="132"/>
      <c r="N80" s="170"/>
      <c r="O80" s="133"/>
    </row>
    <row r="81" spans="1:15">
      <c r="A81" s="188" t="s">
        <v>614</v>
      </c>
      <c r="B81" s="189">
        <v>149</v>
      </c>
      <c r="C81" s="190"/>
      <c r="D81" s="172"/>
      <c r="E81" s="191">
        <v>2.4355000000000002E-2</v>
      </c>
      <c r="F81" s="192">
        <v>1.7089E-2</v>
      </c>
      <c r="G81" s="193">
        <v>1.7089E-2</v>
      </c>
      <c r="H81" s="194"/>
      <c r="I81" s="191">
        <v>5.0199999999999995E-4</v>
      </c>
      <c r="J81" s="192">
        <v>4.0000000000000002E-4</v>
      </c>
      <c r="K81" s="193">
        <v>4.0000000000000002E-4</v>
      </c>
      <c r="L81" s="100"/>
      <c r="M81" s="132"/>
      <c r="N81" s="174"/>
      <c r="O81" s="133"/>
    </row>
    <row r="82" spans="1:15">
      <c r="A82" s="188" t="s">
        <v>129</v>
      </c>
      <c r="B82" s="189">
        <v>150</v>
      </c>
      <c r="C82" s="190">
        <v>157</v>
      </c>
      <c r="D82" s="172"/>
      <c r="E82" s="191"/>
      <c r="F82" s="192" t="s">
        <v>2</v>
      </c>
      <c r="G82" s="193"/>
      <c r="H82" s="194"/>
      <c r="I82" s="191"/>
      <c r="J82" s="192" t="s">
        <v>2</v>
      </c>
      <c r="K82" s="193"/>
      <c r="L82" s="100"/>
      <c r="M82" s="132"/>
      <c r="N82" s="170"/>
      <c r="O82" s="133"/>
    </row>
    <row r="83" spans="1:15">
      <c r="A83" s="188" t="s">
        <v>210</v>
      </c>
      <c r="B83" s="189">
        <v>151</v>
      </c>
      <c r="C83" s="190"/>
      <c r="D83" s="172"/>
      <c r="E83" s="191">
        <v>9.9062999999999998E-2</v>
      </c>
      <c r="F83" s="195">
        <v>6.9510000000000002E-2</v>
      </c>
      <c r="G83" s="193">
        <v>6.9510000000000002E-2</v>
      </c>
      <c r="H83" s="194"/>
      <c r="I83" s="191">
        <v>4.8156999999999998E-2</v>
      </c>
      <c r="J83" s="195">
        <v>3.8353999999999999E-2</v>
      </c>
      <c r="K83" s="193">
        <v>3.8353999999999999E-2</v>
      </c>
      <c r="L83" s="100"/>
      <c r="M83" s="132"/>
      <c r="N83" s="170"/>
      <c r="O83" s="133"/>
    </row>
    <row r="84" spans="1:15">
      <c r="A84" s="188" t="s">
        <v>434</v>
      </c>
      <c r="B84" s="189">
        <v>153</v>
      </c>
      <c r="C84" s="190"/>
      <c r="D84" s="172"/>
      <c r="E84" s="191">
        <v>2.0789999999999999E-2</v>
      </c>
      <c r="F84" s="192">
        <v>1.4588E-2</v>
      </c>
      <c r="G84" s="193">
        <v>1.4588E-2</v>
      </c>
      <c r="H84" s="192"/>
      <c r="I84" s="191">
        <v>8.5229999999999993E-3</v>
      </c>
      <c r="J84" s="192">
        <v>6.7879999999999998E-3</v>
      </c>
      <c r="K84" s="193">
        <v>6.7879999999999998E-3</v>
      </c>
      <c r="L84" s="100"/>
      <c r="M84" s="132"/>
      <c r="N84" s="174"/>
      <c r="O84" s="133"/>
    </row>
    <row r="85" spans="1:15">
      <c r="A85" s="188" t="s">
        <v>211</v>
      </c>
      <c r="B85" s="189">
        <v>154</v>
      </c>
      <c r="C85" s="190"/>
      <c r="D85" s="172"/>
      <c r="E85" s="191">
        <v>1.7351999999999999E-2</v>
      </c>
      <c r="F85" s="192">
        <v>1.2175E-2</v>
      </c>
      <c r="G85" s="193">
        <v>1.2175E-2</v>
      </c>
      <c r="H85" s="194"/>
      <c r="I85" s="191">
        <v>4.7299999999999998E-3</v>
      </c>
      <c r="J85" s="192">
        <v>3.7669999999999999E-3</v>
      </c>
      <c r="K85" s="193">
        <v>3.7669999999999999E-3</v>
      </c>
      <c r="L85" s="100"/>
      <c r="M85" s="132"/>
      <c r="N85" s="170"/>
      <c r="O85" s="133"/>
    </row>
    <row r="86" spans="1:15">
      <c r="A86" s="188" t="s">
        <v>212</v>
      </c>
      <c r="B86" s="189">
        <v>155</v>
      </c>
      <c r="C86" s="190"/>
      <c r="D86" s="172"/>
      <c r="E86" s="191">
        <v>4.2269999999999999E-3</v>
      </c>
      <c r="F86" s="192">
        <v>2.9659999999999999E-3</v>
      </c>
      <c r="G86" s="193">
        <v>2.9659999999999999E-3</v>
      </c>
      <c r="H86" s="194"/>
      <c r="I86" s="191">
        <v>1.158E-3</v>
      </c>
      <c r="J86" s="192">
        <v>9.2199999999999997E-4</v>
      </c>
      <c r="K86" s="193">
        <v>9.2199999999999997E-4</v>
      </c>
      <c r="L86" s="100"/>
      <c r="M86" s="132"/>
      <c r="N86" s="170"/>
      <c r="O86" s="133"/>
    </row>
    <row r="87" spans="1:15">
      <c r="A87" s="188" t="s">
        <v>213</v>
      </c>
      <c r="B87" s="189">
        <v>156</v>
      </c>
      <c r="C87" s="190"/>
      <c r="D87" s="172"/>
      <c r="E87" s="191">
        <v>1.449E-3</v>
      </c>
      <c r="F87" s="192">
        <v>1.0169999999999999E-3</v>
      </c>
      <c r="G87" s="193">
        <v>1.0169999999999999E-3</v>
      </c>
      <c r="H87" s="194"/>
      <c r="I87" s="191">
        <v>5.0199999999999995E-4</v>
      </c>
      <c r="J87" s="192">
        <v>4.0000000000000002E-4</v>
      </c>
      <c r="K87" s="193">
        <v>4.0000000000000002E-4</v>
      </c>
      <c r="L87" s="100"/>
      <c r="M87" s="132"/>
      <c r="N87" s="170"/>
      <c r="O87" s="133"/>
    </row>
    <row r="88" spans="1:15">
      <c r="A88" s="188" t="s">
        <v>214</v>
      </c>
      <c r="B88" s="189">
        <v>157</v>
      </c>
      <c r="C88" s="190"/>
      <c r="D88" s="172"/>
      <c r="E88" s="191">
        <v>5.1693000000000003E-2</v>
      </c>
      <c r="F88" s="192">
        <v>3.6270999999999998E-2</v>
      </c>
      <c r="G88" s="193">
        <v>3.6270999999999998E-2</v>
      </c>
      <c r="H88" s="194"/>
      <c r="I88" s="191">
        <v>1.1021E-2</v>
      </c>
      <c r="J88" s="192">
        <v>8.7779999999999993E-3</v>
      </c>
      <c r="K88" s="193">
        <v>8.7779999999999993E-3</v>
      </c>
      <c r="L88" s="100"/>
      <c r="M88" s="132"/>
      <c r="N88" s="170"/>
      <c r="O88" s="133"/>
    </row>
    <row r="89" spans="1:15">
      <c r="A89" s="188" t="s">
        <v>215</v>
      </c>
      <c r="B89" s="189">
        <v>158</v>
      </c>
      <c r="C89" s="190"/>
      <c r="D89" s="172"/>
      <c r="E89" s="191">
        <v>5.6999999999999998E-4</v>
      </c>
      <c r="F89" s="192">
        <v>4.0000000000000002E-4</v>
      </c>
      <c r="G89" s="193">
        <v>4.0000000000000002E-4</v>
      </c>
      <c r="H89" s="192"/>
      <c r="I89" s="191">
        <v>5.0199999999999995E-4</v>
      </c>
      <c r="J89" s="192">
        <v>4.0000000000000002E-4</v>
      </c>
      <c r="K89" s="193">
        <v>4.0000000000000002E-4</v>
      </c>
      <c r="L89" s="100"/>
      <c r="M89" s="132"/>
      <c r="N89" s="170"/>
      <c r="O89" s="133"/>
    </row>
    <row r="90" spans="1:15">
      <c r="A90" s="188" t="s">
        <v>216</v>
      </c>
      <c r="B90" s="189">
        <v>164</v>
      </c>
      <c r="C90" s="190">
        <v>490</v>
      </c>
      <c r="D90" s="172"/>
      <c r="E90" s="191"/>
      <c r="F90" s="192" t="s">
        <v>2</v>
      </c>
      <c r="G90" s="193"/>
      <c r="H90" s="194"/>
      <c r="I90" s="191"/>
      <c r="J90" s="192" t="s">
        <v>2</v>
      </c>
      <c r="K90" s="193"/>
      <c r="L90" s="100"/>
      <c r="M90" s="132"/>
      <c r="N90" s="174"/>
      <c r="O90" s="133"/>
    </row>
    <row r="91" spans="1:15">
      <c r="A91" s="188" t="s">
        <v>217</v>
      </c>
      <c r="B91" s="189">
        <v>165</v>
      </c>
      <c r="C91" s="190">
        <v>490</v>
      </c>
      <c r="D91" s="172"/>
      <c r="E91" s="191"/>
      <c r="F91" s="192" t="s">
        <v>2</v>
      </c>
      <c r="G91" s="193"/>
      <c r="H91" s="194"/>
      <c r="I91" s="191"/>
      <c r="J91" s="192" t="s">
        <v>2</v>
      </c>
      <c r="K91" s="193"/>
      <c r="L91" s="100"/>
      <c r="M91" s="132"/>
      <c r="N91" s="170"/>
      <c r="O91" s="133"/>
    </row>
    <row r="92" spans="1:15">
      <c r="A92" s="188" t="s">
        <v>218</v>
      </c>
      <c r="B92" s="189">
        <v>179</v>
      </c>
      <c r="C92" s="190"/>
      <c r="D92" s="172"/>
      <c r="E92" s="191">
        <v>7.3899999999999997E-4</v>
      </c>
      <c r="F92" s="192">
        <v>5.1900000000000004E-4</v>
      </c>
      <c r="G92" s="193">
        <v>5.1900000000000004E-4</v>
      </c>
      <c r="H92" s="194"/>
      <c r="I92" s="191">
        <v>5.0199999999999995E-4</v>
      </c>
      <c r="J92" s="192">
        <v>4.0000000000000002E-4</v>
      </c>
      <c r="K92" s="193">
        <v>4.0000000000000002E-4</v>
      </c>
      <c r="L92" s="100"/>
      <c r="M92" s="132"/>
      <c r="N92" s="170"/>
      <c r="O92" s="133"/>
    </row>
    <row r="93" spans="1:15">
      <c r="A93" s="188" t="s">
        <v>220</v>
      </c>
      <c r="B93" s="189">
        <v>181</v>
      </c>
      <c r="C93" s="190"/>
      <c r="D93" s="172"/>
      <c r="E93" s="191">
        <v>5.6999999999999998E-4</v>
      </c>
      <c r="F93" s="192">
        <v>4.0000000000000002E-4</v>
      </c>
      <c r="G93" s="193">
        <v>4.0000000000000002E-4</v>
      </c>
      <c r="H93" s="194"/>
      <c r="I93" s="191">
        <v>5.0199999999999995E-4</v>
      </c>
      <c r="J93" s="192">
        <v>4.0000000000000002E-4</v>
      </c>
      <c r="K93" s="193">
        <v>4.0000000000000002E-4</v>
      </c>
      <c r="L93" s="100"/>
      <c r="M93" s="132"/>
      <c r="N93" s="170"/>
      <c r="O93" s="133"/>
    </row>
    <row r="94" spans="1:15">
      <c r="A94" s="188" t="s">
        <v>221</v>
      </c>
      <c r="B94" s="189">
        <v>182</v>
      </c>
      <c r="C94" s="190"/>
      <c r="D94" s="172"/>
      <c r="E94" s="191">
        <v>0.72410399999999997</v>
      </c>
      <c r="F94" s="192">
        <v>0.50808200000000003</v>
      </c>
      <c r="G94" s="193">
        <v>0.50808200000000003</v>
      </c>
      <c r="H94" s="194"/>
      <c r="I94" s="191">
        <v>0.12726999999999999</v>
      </c>
      <c r="J94" s="192">
        <v>0.10136199999999999</v>
      </c>
      <c r="K94" s="193">
        <v>0.10136199999999999</v>
      </c>
      <c r="L94" s="100"/>
      <c r="M94" s="132"/>
      <c r="N94" s="170"/>
      <c r="O94" s="133"/>
    </row>
    <row r="95" spans="1:15">
      <c r="A95" s="188" t="s">
        <v>222</v>
      </c>
      <c r="B95" s="189">
        <v>183</v>
      </c>
      <c r="C95" s="190"/>
      <c r="D95" s="172"/>
      <c r="E95" s="191">
        <v>0.26343</v>
      </c>
      <c r="F95" s="192">
        <v>0.18484100000000001</v>
      </c>
      <c r="G95" s="193">
        <v>0.18484100000000001</v>
      </c>
      <c r="H95" s="194"/>
      <c r="I95" s="191">
        <v>6.6850000000000007E-2</v>
      </c>
      <c r="J95" s="196">
        <v>5.3241999999999998E-2</v>
      </c>
      <c r="K95" s="193">
        <v>5.3241999999999998E-2</v>
      </c>
      <c r="L95" s="100"/>
      <c r="M95" s="132">
        <v>5.0887000000000002E-2</v>
      </c>
      <c r="N95" s="170"/>
      <c r="O95" s="133">
        <v>4.1706E-2</v>
      </c>
    </row>
    <row r="96" spans="1:15">
      <c r="A96" s="188" t="s">
        <v>223</v>
      </c>
      <c r="B96" s="189">
        <v>184</v>
      </c>
      <c r="C96" s="190"/>
      <c r="D96" s="172"/>
      <c r="E96" s="191">
        <v>0.57813199999999998</v>
      </c>
      <c r="F96" s="192">
        <v>0.40565800000000002</v>
      </c>
      <c r="G96" s="193">
        <v>0.40565800000000002</v>
      </c>
      <c r="H96" s="192"/>
      <c r="I96" s="191">
        <v>0.42868099999999998</v>
      </c>
      <c r="J96" s="192">
        <v>0.34141700000000003</v>
      </c>
      <c r="K96" s="193">
        <v>0.34141700000000003</v>
      </c>
      <c r="L96" s="100"/>
      <c r="M96" s="132">
        <v>0.316942</v>
      </c>
      <c r="N96" s="170"/>
      <c r="O96" s="133">
        <v>0.25975700000000002</v>
      </c>
    </row>
    <row r="97" spans="1:15">
      <c r="A97" s="188" t="s">
        <v>224</v>
      </c>
      <c r="B97" s="189">
        <v>185</v>
      </c>
      <c r="C97" s="190"/>
      <c r="D97" s="172"/>
      <c r="E97" s="191">
        <v>1.490162</v>
      </c>
      <c r="F97" s="192">
        <v>1.0456030000000001</v>
      </c>
      <c r="G97" s="193">
        <v>1.0456030000000001</v>
      </c>
      <c r="H97" s="194"/>
      <c r="I97" s="191">
        <v>0.98685800000000001</v>
      </c>
      <c r="J97" s="192">
        <v>0.78596900000000003</v>
      </c>
      <c r="K97" s="193">
        <v>0.78596900000000003</v>
      </c>
      <c r="L97" s="100"/>
      <c r="M97" s="132">
        <v>0.91590700000000003</v>
      </c>
      <c r="N97" s="170"/>
      <c r="O97" s="133">
        <v>0.75065199999999999</v>
      </c>
    </row>
    <row r="98" spans="1:15">
      <c r="A98" s="188" t="s">
        <v>225</v>
      </c>
      <c r="B98" s="189">
        <v>186</v>
      </c>
      <c r="C98" s="190"/>
      <c r="D98" s="172"/>
      <c r="E98" s="191">
        <v>2.2981000000000001E-2</v>
      </c>
      <c r="F98" s="192">
        <v>1.6125E-2</v>
      </c>
      <c r="G98" s="193">
        <v>1.6125E-2</v>
      </c>
      <c r="H98" s="194"/>
      <c r="I98" s="191">
        <v>5.0199999999999995E-4</v>
      </c>
      <c r="J98" s="192">
        <v>4.0000000000000002E-4</v>
      </c>
      <c r="K98" s="193">
        <v>4.0000000000000002E-4</v>
      </c>
      <c r="L98" s="100"/>
      <c r="M98" s="132"/>
      <c r="N98" s="170"/>
      <c r="O98" s="133"/>
    </row>
    <row r="99" spans="1:15">
      <c r="A99" s="188" t="s">
        <v>402</v>
      </c>
      <c r="B99" s="189">
        <v>188</v>
      </c>
      <c r="C99" s="190"/>
      <c r="D99" s="172"/>
      <c r="E99" s="191">
        <v>2.1477E-2</v>
      </c>
      <c r="F99" s="192">
        <v>1.507E-2</v>
      </c>
      <c r="G99" s="193">
        <v>1.507E-2</v>
      </c>
      <c r="H99" s="194"/>
      <c r="I99" s="191">
        <v>1.8922000000000001E-2</v>
      </c>
      <c r="J99" s="192">
        <v>1.507E-2</v>
      </c>
      <c r="K99" s="193">
        <v>1.507E-2</v>
      </c>
      <c r="L99" s="100"/>
      <c r="M99" s="132"/>
      <c r="N99" s="170"/>
      <c r="O99" s="133"/>
    </row>
    <row r="100" spans="1:15">
      <c r="A100" s="188" t="s">
        <v>226</v>
      </c>
      <c r="B100" s="189">
        <v>189</v>
      </c>
      <c r="C100" s="190"/>
      <c r="D100" s="172"/>
      <c r="E100" s="191">
        <v>0.26635999999999999</v>
      </c>
      <c r="F100" s="192">
        <v>0.18689700000000001</v>
      </c>
      <c r="G100" s="193">
        <v>0.18689700000000001</v>
      </c>
      <c r="H100" s="194"/>
      <c r="I100" s="191">
        <v>0.106201</v>
      </c>
      <c r="J100" s="192">
        <v>8.4582000000000004E-2</v>
      </c>
      <c r="K100" s="193">
        <v>8.4582000000000004E-2</v>
      </c>
      <c r="L100" s="100"/>
      <c r="M100" s="132">
        <v>0.10630199999999999</v>
      </c>
      <c r="N100" s="170"/>
      <c r="O100" s="133">
        <v>8.7122000000000005E-2</v>
      </c>
    </row>
    <row r="101" spans="1:15">
      <c r="A101" s="188" t="s">
        <v>227</v>
      </c>
      <c r="B101" s="189">
        <v>191</v>
      </c>
      <c r="C101" s="190"/>
      <c r="D101" s="172"/>
      <c r="E101" s="191">
        <v>3.1244999999999998E-2</v>
      </c>
      <c r="F101" s="192">
        <v>2.1923999999999999E-2</v>
      </c>
      <c r="G101" s="193">
        <v>2.1923999999999999E-2</v>
      </c>
      <c r="H101" s="194"/>
      <c r="I101" s="191">
        <v>5.0199999999999995E-4</v>
      </c>
      <c r="J101" s="192">
        <v>4.0000000000000002E-4</v>
      </c>
      <c r="K101" s="193">
        <v>4.0000000000000002E-4</v>
      </c>
      <c r="L101" s="100"/>
      <c r="M101" s="132"/>
      <c r="N101" s="174"/>
      <c r="O101" s="133"/>
    </row>
    <row r="102" spans="1:15">
      <c r="A102" s="188" t="s">
        <v>228</v>
      </c>
      <c r="B102" s="189">
        <v>192</v>
      </c>
      <c r="C102" s="190"/>
      <c r="D102" s="172"/>
      <c r="E102" s="191">
        <v>0.85670900000000005</v>
      </c>
      <c r="F102" s="192">
        <v>0.60112699999999997</v>
      </c>
      <c r="G102" s="193">
        <v>0.60112699999999997</v>
      </c>
      <c r="H102" s="194"/>
      <c r="I102" s="191">
        <v>0.30108200000000002</v>
      </c>
      <c r="J102" s="192">
        <v>0.23979300000000001</v>
      </c>
      <c r="K102" s="193">
        <v>0.23979300000000001</v>
      </c>
      <c r="L102" s="100"/>
      <c r="M102" s="132">
        <v>0.25215599999999999</v>
      </c>
      <c r="N102" s="170"/>
      <c r="O102" s="133">
        <v>0.20666000000000001</v>
      </c>
    </row>
    <row r="103" spans="1:15">
      <c r="A103" s="188" t="s">
        <v>229</v>
      </c>
      <c r="B103" s="189">
        <v>193</v>
      </c>
      <c r="C103" s="190"/>
      <c r="D103" s="172"/>
      <c r="E103" s="191">
        <v>0.19792100000000001</v>
      </c>
      <c r="F103" s="192">
        <v>0.138875</v>
      </c>
      <c r="G103" s="193">
        <v>0.138875</v>
      </c>
      <c r="H103" s="194"/>
      <c r="I103" s="191">
        <v>5.5481999999999997E-2</v>
      </c>
      <c r="J103" s="192">
        <v>4.4187999999999998E-2</v>
      </c>
      <c r="K103" s="193">
        <v>4.4187999999999998E-2</v>
      </c>
      <c r="L103" s="100"/>
      <c r="M103" s="132"/>
      <c r="N103" s="170"/>
      <c r="O103" s="133"/>
    </row>
    <row r="104" spans="1:15">
      <c r="A104" s="188" t="s">
        <v>230</v>
      </c>
      <c r="B104" s="189">
        <v>194</v>
      </c>
      <c r="C104" s="190">
        <v>490</v>
      </c>
      <c r="D104" s="172"/>
      <c r="E104" s="191"/>
      <c r="F104" s="192" t="s">
        <v>2</v>
      </c>
      <c r="G104" s="193"/>
      <c r="H104" s="194"/>
      <c r="I104" s="191"/>
      <c r="J104" s="192" t="s">
        <v>2</v>
      </c>
      <c r="K104" s="193"/>
      <c r="L104" s="100"/>
      <c r="M104" s="132"/>
      <c r="N104" s="170"/>
      <c r="O104" s="133"/>
    </row>
    <row r="105" spans="1:15">
      <c r="A105" s="188" t="s">
        <v>231</v>
      </c>
      <c r="B105" s="189">
        <v>195</v>
      </c>
      <c r="C105" s="190"/>
      <c r="D105" s="172"/>
      <c r="E105" s="191">
        <v>0.138266</v>
      </c>
      <c r="F105" s="192">
        <v>9.7017000000000006E-2</v>
      </c>
      <c r="G105" s="193">
        <v>9.7017000000000006E-2</v>
      </c>
      <c r="H105" s="194"/>
      <c r="I105" s="191">
        <v>5.4212999999999997E-2</v>
      </c>
      <c r="J105" s="192">
        <v>4.3177E-2</v>
      </c>
      <c r="K105" s="193">
        <v>4.3177E-2</v>
      </c>
      <c r="L105" s="100"/>
      <c r="M105" s="132"/>
      <c r="N105" s="170"/>
      <c r="O105" s="133"/>
    </row>
    <row r="106" spans="1:15">
      <c r="A106" s="188" t="s">
        <v>232</v>
      </c>
      <c r="B106" s="189">
        <v>196</v>
      </c>
      <c r="C106" s="190"/>
      <c r="D106" s="172"/>
      <c r="E106" s="191">
        <v>5.6999999999999998E-4</v>
      </c>
      <c r="F106" s="192">
        <v>4.0000000000000002E-4</v>
      </c>
      <c r="G106" s="193">
        <v>4.0000000000000002E-4</v>
      </c>
      <c r="H106" s="192"/>
      <c r="I106" s="191">
        <v>5.0199999999999995E-4</v>
      </c>
      <c r="J106" s="192">
        <v>4.0000000000000002E-4</v>
      </c>
      <c r="K106" s="193">
        <v>4.0000000000000002E-4</v>
      </c>
      <c r="L106" s="100"/>
      <c r="M106" s="132"/>
      <c r="N106" s="170"/>
      <c r="O106" s="133"/>
    </row>
    <row r="107" spans="1:15">
      <c r="A107" s="188" t="s">
        <v>233</v>
      </c>
      <c r="B107" s="189">
        <v>199</v>
      </c>
      <c r="C107" s="190"/>
      <c r="D107" s="172"/>
      <c r="E107" s="191">
        <v>3.1619999999999999E-3</v>
      </c>
      <c r="F107" s="192">
        <v>2.2190000000000001E-3</v>
      </c>
      <c r="G107" s="193">
        <v>2.2190000000000001E-3</v>
      </c>
      <c r="H107" s="194"/>
      <c r="I107" s="191">
        <v>5.0199999999999995E-4</v>
      </c>
      <c r="J107" s="192">
        <v>4.0000000000000002E-4</v>
      </c>
      <c r="K107" s="193">
        <v>4.0000000000000002E-4</v>
      </c>
      <c r="L107" s="100"/>
      <c r="M107" s="132"/>
      <c r="N107" s="170"/>
      <c r="O107" s="133"/>
    </row>
    <row r="108" spans="1:15">
      <c r="A108" s="188" t="s">
        <v>234</v>
      </c>
      <c r="B108" s="189">
        <v>204</v>
      </c>
      <c r="C108" s="190">
        <v>490</v>
      </c>
      <c r="D108" s="172"/>
      <c r="E108" s="191"/>
      <c r="F108" s="192" t="s">
        <v>2</v>
      </c>
      <c r="G108" s="193"/>
      <c r="H108" s="194"/>
      <c r="I108" s="191"/>
      <c r="J108" s="192" t="s">
        <v>2</v>
      </c>
      <c r="K108" s="193"/>
      <c r="L108" s="100"/>
      <c r="M108" s="132"/>
      <c r="N108" s="170"/>
      <c r="O108" s="133"/>
    </row>
    <row r="109" spans="1:15">
      <c r="A109" s="188" t="s">
        <v>404</v>
      </c>
      <c r="B109" s="189">
        <v>205</v>
      </c>
      <c r="C109" s="190"/>
      <c r="D109" s="172"/>
      <c r="E109" s="191">
        <v>2.1076999999999999E-2</v>
      </c>
      <c r="F109" s="192">
        <v>1.4789E-2</v>
      </c>
      <c r="G109" s="193">
        <v>1.4789E-2</v>
      </c>
      <c r="H109" s="194"/>
      <c r="I109" s="191">
        <v>1.8568999999999999E-2</v>
      </c>
      <c r="J109" s="192">
        <v>1.4789E-2</v>
      </c>
      <c r="K109" s="193">
        <v>1.4789E-2</v>
      </c>
      <c r="L109" s="100"/>
      <c r="M109" s="132"/>
      <c r="N109" s="170"/>
      <c r="O109" s="133"/>
    </row>
    <row r="110" spans="1:15">
      <c r="A110" s="188" t="s">
        <v>235</v>
      </c>
      <c r="B110" s="189">
        <v>209</v>
      </c>
      <c r="C110" s="190"/>
      <c r="D110" s="172"/>
      <c r="E110" s="191">
        <v>3.5042999999999998E-2</v>
      </c>
      <c r="F110" s="192">
        <v>2.4589E-2</v>
      </c>
      <c r="G110" s="193">
        <v>2.4589E-2</v>
      </c>
      <c r="H110" s="194"/>
      <c r="I110" s="191">
        <v>3.0845999999999998E-2</v>
      </c>
      <c r="J110" s="192">
        <v>2.4566999999999999E-2</v>
      </c>
      <c r="K110" s="193">
        <v>2.4566999999999999E-2</v>
      </c>
      <c r="L110" s="100"/>
      <c r="M110" s="132"/>
      <c r="N110" s="170"/>
      <c r="O110" s="133"/>
    </row>
    <row r="111" spans="1:15">
      <c r="A111" s="188" t="s">
        <v>236</v>
      </c>
      <c r="B111" s="189">
        <v>211</v>
      </c>
      <c r="C111" s="190"/>
      <c r="D111" s="172"/>
      <c r="E111" s="191">
        <v>2.849E-3</v>
      </c>
      <c r="F111" s="192">
        <v>1.9989999999999999E-3</v>
      </c>
      <c r="G111" s="193">
        <v>1.9989999999999999E-3</v>
      </c>
      <c r="H111" s="194"/>
      <c r="I111" s="191">
        <v>2.5089999999999999E-3</v>
      </c>
      <c r="J111" s="192">
        <v>1.9980000000000002E-3</v>
      </c>
      <c r="K111" s="193">
        <v>1.9980000000000002E-3</v>
      </c>
      <c r="L111" s="100"/>
      <c r="M111" s="132"/>
      <c r="N111" s="174"/>
      <c r="O111" s="133"/>
    </row>
    <row r="112" spans="1:15">
      <c r="A112" s="188" t="s">
        <v>237</v>
      </c>
      <c r="B112" s="189">
        <v>212</v>
      </c>
      <c r="C112" s="190"/>
      <c r="D112" s="172"/>
      <c r="E112" s="191">
        <v>3.7039999999999998E-3</v>
      </c>
      <c r="F112" s="192">
        <v>2.5990000000000002E-3</v>
      </c>
      <c r="G112" s="193">
        <v>2.5990000000000002E-3</v>
      </c>
      <c r="H112" s="194"/>
      <c r="I112" s="191">
        <v>3.2590000000000002E-3</v>
      </c>
      <c r="J112" s="192">
        <v>2.5959999999999998E-3</v>
      </c>
      <c r="K112" s="193">
        <v>2.5959999999999998E-3</v>
      </c>
      <c r="L112" s="100"/>
      <c r="M112" s="132"/>
      <c r="N112" s="170"/>
      <c r="O112" s="133"/>
    </row>
    <row r="113" spans="1:15">
      <c r="A113" s="188" t="s">
        <v>238</v>
      </c>
      <c r="B113" s="189">
        <v>214</v>
      </c>
      <c r="C113" s="190"/>
      <c r="D113" s="172"/>
      <c r="E113" s="191">
        <v>7.835E-3</v>
      </c>
      <c r="F113" s="192">
        <v>5.4980000000000003E-3</v>
      </c>
      <c r="G113" s="193">
        <v>5.4980000000000003E-3</v>
      </c>
      <c r="H113" s="194"/>
      <c r="I113" s="191">
        <v>6.8970000000000004E-3</v>
      </c>
      <c r="J113" s="192">
        <v>5.4929999999999996E-3</v>
      </c>
      <c r="K113" s="193">
        <v>5.4929999999999996E-3</v>
      </c>
      <c r="L113" s="100"/>
      <c r="M113" s="132"/>
      <c r="N113" s="170"/>
      <c r="O113" s="133"/>
    </row>
    <row r="114" spans="1:15">
      <c r="A114" s="188" t="s">
        <v>239</v>
      </c>
      <c r="B114" s="189">
        <v>227</v>
      </c>
      <c r="C114" s="190"/>
      <c r="D114" s="172"/>
      <c r="E114" s="191">
        <v>1.4250000000000001E-3</v>
      </c>
      <c r="F114" s="192">
        <v>1E-3</v>
      </c>
      <c r="G114" s="193">
        <v>1E-3</v>
      </c>
      <c r="H114" s="194"/>
      <c r="I114" s="191">
        <v>1.2520000000000001E-3</v>
      </c>
      <c r="J114" s="192">
        <v>9.9700000000000006E-4</v>
      </c>
      <c r="K114" s="193">
        <v>9.9700000000000006E-4</v>
      </c>
      <c r="L114" s="100"/>
      <c r="M114" s="132"/>
      <c r="N114" s="170"/>
      <c r="O114" s="133"/>
    </row>
    <row r="115" spans="1:15">
      <c r="A115" s="188" t="s">
        <v>240</v>
      </c>
      <c r="B115" s="189">
        <v>232</v>
      </c>
      <c r="C115" s="190"/>
      <c r="D115" s="172"/>
      <c r="E115" s="191">
        <v>5.9000000000000003E-4</v>
      </c>
      <c r="F115" s="192">
        <v>4.1399999999999998E-4</v>
      </c>
      <c r="G115" s="193">
        <v>4.1399999999999998E-4</v>
      </c>
      <c r="H115" s="194"/>
      <c r="I115" s="191">
        <v>5.0199999999999995E-4</v>
      </c>
      <c r="J115" s="192">
        <v>4.0000000000000002E-4</v>
      </c>
      <c r="K115" s="193">
        <v>4.0000000000000002E-4</v>
      </c>
      <c r="L115" s="100"/>
      <c r="M115" s="132"/>
      <c r="N115" s="170"/>
      <c r="O115" s="133"/>
    </row>
    <row r="116" spans="1:15">
      <c r="A116" s="188" t="s">
        <v>241</v>
      </c>
      <c r="B116" s="189">
        <v>250</v>
      </c>
      <c r="C116" s="190"/>
      <c r="D116" s="172"/>
      <c r="E116" s="191">
        <v>1.2251E-2</v>
      </c>
      <c r="F116" s="192">
        <v>8.5959999999999995E-3</v>
      </c>
      <c r="G116" s="193">
        <v>8.5959999999999995E-3</v>
      </c>
      <c r="H116" s="194"/>
      <c r="I116" s="191">
        <v>1.0784999999999999E-2</v>
      </c>
      <c r="J116" s="192">
        <v>8.5900000000000004E-3</v>
      </c>
      <c r="K116" s="193">
        <v>8.5900000000000004E-3</v>
      </c>
      <c r="L116" s="100"/>
      <c r="M116" s="132"/>
      <c r="N116" s="170"/>
      <c r="O116" s="133"/>
    </row>
    <row r="117" spans="1:15">
      <c r="A117" s="188" t="s">
        <v>242</v>
      </c>
      <c r="B117" s="189">
        <v>254</v>
      </c>
      <c r="C117" s="190"/>
      <c r="D117" s="172"/>
      <c r="E117" s="191">
        <v>1.0114E-2</v>
      </c>
      <c r="F117" s="192">
        <v>7.097E-3</v>
      </c>
      <c r="G117" s="193">
        <v>7.097E-3</v>
      </c>
      <c r="H117" s="194"/>
      <c r="I117" s="191">
        <v>8.9020000000000002E-3</v>
      </c>
      <c r="J117" s="192">
        <v>7.0899999999999999E-3</v>
      </c>
      <c r="K117" s="193">
        <v>7.0899999999999999E-3</v>
      </c>
      <c r="L117" s="100"/>
      <c r="M117" s="132"/>
      <c r="N117" s="170"/>
      <c r="O117" s="133"/>
    </row>
    <row r="118" spans="1:15">
      <c r="A118" s="188" t="s">
        <v>243</v>
      </c>
      <c r="B118" s="189">
        <v>256</v>
      </c>
      <c r="C118" s="190"/>
      <c r="D118" s="172"/>
      <c r="E118" s="191">
        <v>3.9781999999999998E-2</v>
      </c>
      <c r="F118" s="192">
        <v>2.7914000000000001E-2</v>
      </c>
      <c r="G118" s="193">
        <v>2.7914000000000001E-2</v>
      </c>
      <c r="H118" s="194"/>
      <c r="I118" s="191">
        <v>3.3509999999999998E-3</v>
      </c>
      <c r="J118" s="192">
        <v>2.6689999999999999E-3</v>
      </c>
      <c r="K118" s="193">
        <v>2.6689999999999999E-3</v>
      </c>
      <c r="L118" s="100"/>
      <c r="M118" s="132"/>
      <c r="N118" s="170"/>
      <c r="O118" s="133"/>
    </row>
    <row r="119" spans="1:15">
      <c r="A119" s="188" t="s">
        <v>244</v>
      </c>
      <c r="B119" s="189">
        <v>262</v>
      </c>
      <c r="C119" s="190"/>
      <c r="D119" s="172"/>
      <c r="E119" s="191">
        <v>3.6180999999999998E-2</v>
      </c>
      <c r="F119" s="192">
        <v>2.5387E-2</v>
      </c>
      <c r="G119" s="193">
        <v>2.5387E-2</v>
      </c>
      <c r="H119" s="194"/>
      <c r="I119" s="191">
        <v>3.1850000000000003E-2</v>
      </c>
      <c r="J119" s="192">
        <v>2.5366E-2</v>
      </c>
      <c r="K119" s="193">
        <v>2.5366E-2</v>
      </c>
      <c r="L119" s="100"/>
      <c r="M119" s="132"/>
      <c r="N119" s="170"/>
      <c r="O119" s="133"/>
    </row>
    <row r="120" spans="1:15">
      <c r="A120" s="188" t="s">
        <v>131</v>
      </c>
      <c r="B120" s="189">
        <v>263</v>
      </c>
      <c r="C120" s="190"/>
      <c r="D120" s="172"/>
      <c r="E120" s="191">
        <v>3.7039999999999998E-3</v>
      </c>
      <c r="F120" s="192">
        <v>2.5990000000000002E-3</v>
      </c>
      <c r="G120" s="193">
        <v>2.5990000000000002E-3</v>
      </c>
      <c r="H120" s="194"/>
      <c r="I120" s="191">
        <v>3.2590000000000002E-3</v>
      </c>
      <c r="J120" s="192">
        <v>2.5959999999999998E-3</v>
      </c>
      <c r="K120" s="193">
        <v>2.5959999999999998E-3</v>
      </c>
      <c r="L120" s="100"/>
      <c r="M120" s="132"/>
      <c r="N120" s="170"/>
      <c r="O120" s="133"/>
    </row>
    <row r="121" spans="1:15">
      <c r="A121" s="188" t="s">
        <v>245</v>
      </c>
      <c r="B121" s="189">
        <v>269</v>
      </c>
      <c r="C121" s="190"/>
      <c r="D121" s="172"/>
      <c r="E121" s="191">
        <v>1.7958999999999999E-2</v>
      </c>
      <c r="F121" s="192">
        <v>1.2600999999999999E-2</v>
      </c>
      <c r="G121" s="193">
        <v>1.2600999999999999E-2</v>
      </c>
      <c r="H121" s="194"/>
      <c r="I121" s="191">
        <v>1.5807999999999999E-2</v>
      </c>
      <c r="J121" s="192">
        <v>1.259E-2</v>
      </c>
      <c r="K121" s="193">
        <v>1.259E-2</v>
      </c>
      <c r="L121" s="100"/>
      <c r="M121" s="132"/>
      <c r="N121" s="170"/>
      <c r="O121" s="133"/>
    </row>
    <row r="122" spans="1:15">
      <c r="A122" s="188" t="s">
        <v>246</v>
      </c>
      <c r="B122" s="189">
        <v>270</v>
      </c>
      <c r="C122" s="190"/>
      <c r="D122" s="172"/>
      <c r="E122" s="191">
        <v>3.1340000000000001E-3</v>
      </c>
      <c r="F122" s="192">
        <v>2.199E-3</v>
      </c>
      <c r="G122" s="193">
        <v>2.199E-3</v>
      </c>
      <c r="H122" s="194"/>
      <c r="I122" s="191">
        <v>2.7599999999999999E-3</v>
      </c>
      <c r="J122" s="192">
        <v>2.1979999999999999E-3</v>
      </c>
      <c r="K122" s="193">
        <v>2.1979999999999999E-3</v>
      </c>
      <c r="L122" s="100"/>
      <c r="M122" s="132"/>
      <c r="N122" s="170"/>
      <c r="O122" s="133"/>
    </row>
    <row r="123" spans="1:15">
      <c r="A123" s="188" t="s">
        <v>600</v>
      </c>
      <c r="B123" s="189">
        <v>277</v>
      </c>
      <c r="C123" s="190"/>
      <c r="D123" s="172"/>
      <c r="E123" s="191">
        <v>5.6999999999999998E-4</v>
      </c>
      <c r="F123" s="192">
        <v>4.0000000000000002E-4</v>
      </c>
      <c r="G123" s="193">
        <v>4.0000000000000002E-4</v>
      </c>
      <c r="H123" s="194"/>
      <c r="I123" s="191">
        <v>5.0199999999999995E-4</v>
      </c>
      <c r="J123" s="192">
        <v>4.0000000000000002E-4</v>
      </c>
      <c r="K123" s="193">
        <v>4.0000000000000002E-4</v>
      </c>
      <c r="L123" s="100"/>
      <c r="M123" s="132"/>
      <c r="N123" s="170"/>
      <c r="O123" s="133"/>
    </row>
    <row r="124" spans="1:15">
      <c r="A124" s="188" t="s">
        <v>247</v>
      </c>
      <c r="B124" s="189">
        <v>280</v>
      </c>
      <c r="C124" s="190"/>
      <c r="D124" s="172"/>
      <c r="E124" s="191">
        <v>6.5519999999999997E-3</v>
      </c>
      <c r="F124" s="192">
        <v>4.5970000000000004E-3</v>
      </c>
      <c r="G124" s="193">
        <v>4.5970000000000004E-3</v>
      </c>
      <c r="H124" s="194"/>
      <c r="I124" s="191">
        <v>5.7689999999999998E-3</v>
      </c>
      <c r="J124" s="192">
        <v>4.5950000000000001E-3</v>
      </c>
      <c r="K124" s="193">
        <v>4.5950000000000001E-3</v>
      </c>
      <c r="L124" s="100"/>
      <c r="M124" s="132"/>
      <c r="N124" s="174"/>
      <c r="O124" s="133"/>
    </row>
    <row r="125" spans="1:15">
      <c r="A125" s="188" t="s">
        <v>248</v>
      </c>
      <c r="B125" s="189">
        <v>290</v>
      </c>
      <c r="C125" s="190"/>
      <c r="D125" s="172"/>
      <c r="E125" s="191">
        <v>1.4250000000000001E-3</v>
      </c>
      <c r="F125" s="192">
        <v>1E-3</v>
      </c>
      <c r="G125" s="193">
        <v>1E-3</v>
      </c>
      <c r="H125" s="192"/>
      <c r="I125" s="191">
        <v>1.2520000000000001E-3</v>
      </c>
      <c r="J125" s="192">
        <v>9.9700000000000006E-4</v>
      </c>
      <c r="K125" s="193">
        <v>9.9700000000000006E-4</v>
      </c>
      <c r="L125" s="100"/>
      <c r="M125" s="132"/>
      <c r="N125" s="170"/>
      <c r="O125" s="133"/>
    </row>
    <row r="126" spans="1:15">
      <c r="A126" s="188" t="s">
        <v>249</v>
      </c>
      <c r="B126" s="189">
        <v>307</v>
      </c>
      <c r="C126" s="190"/>
      <c r="D126" s="172"/>
      <c r="E126" s="191">
        <v>4.7719999999999999E-2</v>
      </c>
      <c r="F126" s="192">
        <v>3.3484E-2</v>
      </c>
      <c r="G126" s="193">
        <v>3.3484E-2</v>
      </c>
      <c r="H126" s="192"/>
      <c r="I126" s="191">
        <v>4.2007000000000003E-2</v>
      </c>
      <c r="J126" s="192">
        <v>3.3456E-2</v>
      </c>
      <c r="K126" s="193">
        <v>3.3456E-2</v>
      </c>
      <c r="L126" s="100"/>
      <c r="M126" s="132"/>
      <c r="N126" s="170"/>
      <c r="O126" s="133"/>
    </row>
    <row r="127" spans="1:15">
      <c r="A127" s="188" t="s">
        <v>250</v>
      </c>
      <c r="B127" s="189">
        <v>310</v>
      </c>
      <c r="C127" s="190"/>
      <c r="D127" s="172"/>
      <c r="E127" s="191">
        <v>5.6999999999999998E-4</v>
      </c>
      <c r="F127" s="192">
        <v>4.0000000000000002E-4</v>
      </c>
      <c r="G127" s="193">
        <v>4.0000000000000002E-4</v>
      </c>
      <c r="H127" s="194"/>
      <c r="I127" s="191">
        <v>5.0199999999999995E-4</v>
      </c>
      <c r="J127" s="196">
        <v>4.0000000000000002E-4</v>
      </c>
      <c r="K127" s="193">
        <v>4.0000000000000002E-4</v>
      </c>
      <c r="L127" s="100"/>
      <c r="M127" s="132"/>
      <c r="N127" s="170"/>
      <c r="O127" s="133"/>
    </row>
    <row r="128" spans="1:15">
      <c r="A128" s="188" t="s">
        <v>251</v>
      </c>
      <c r="B128" s="189">
        <v>319</v>
      </c>
      <c r="C128" s="190"/>
      <c r="D128" s="172"/>
      <c r="E128" s="191">
        <v>6.267E-3</v>
      </c>
      <c r="F128" s="192">
        <v>4.3969999999999999E-3</v>
      </c>
      <c r="G128" s="193">
        <v>4.3969999999999999E-3</v>
      </c>
      <c r="H128" s="192"/>
      <c r="I128" s="191">
        <v>5.5180000000000003E-3</v>
      </c>
      <c r="J128" s="192">
        <v>4.3949999999999996E-3</v>
      </c>
      <c r="K128" s="193">
        <v>4.3949999999999996E-3</v>
      </c>
      <c r="L128" s="100"/>
      <c r="M128" s="132"/>
      <c r="N128" s="174"/>
      <c r="O128" s="133"/>
    </row>
    <row r="129" spans="1:15">
      <c r="A129" s="188" t="s">
        <v>252</v>
      </c>
      <c r="B129" s="189">
        <v>332</v>
      </c>
      <c r="C129" s="190"/>
      <c r="D129" s="172"/>
      <c r="E129" s="191">
        <v>1.4250000000000001E-3</v>
      </c>
      <c r="F129" s="192">
        <v>1E-3</v>
      </c>
      <c r="G129" s="193">
        <v>1E-3</v>
      </c>
      <c r="H129" s="194"/>
      <c r="I129" s="191">
        <v>1.2520000000000001E-3</v>
      </c>
      <c r="J129" s="196">
        <v>9.9700000000000006E-4</v>
      </c>
      <c r="K129" s="193">
        <v>9.9700000000000006E-4</v>
      </c>
      <c r="L129" s="100"/>
      <c r="M129" s="132"/>
      <c r="N129" s="170"/>
      <c r="O129" s="133"/>
    </row>
    <row r="130" spans="1:15">
      <c r="A130" s="188" t="s">
        <v>253</v>
      </c>
      <c r="B130" s="189">
        <v>344</v>
      </c>
      <c r="C130" s="190"/>
      <c r="D130" s="172"/>
      <c r="E130" s="191">
        <v>5.6999999999999998E-4</v>
      </c>
      <c r="F130" s="192">
        <v>4.0000000000000002E-4</v>
      </c>
      <c r="G130" s="193">
        <v>4.0000000000000002E-4</v>
      </c>
      <c r="H130" s="194"/>
      <c r="I130" s="191">
        <v>6.45E-3</v>
      </c>
      <c r="J130" s="196">
        <v>5.1370000000000001E-3</v>
      </c>
      <c r="K130" s="193">
        <v>5.1370000000000001E-3</v>
      </c>
      <c r="L130" s="100"/>
      <c r="M130" s="132"/>
      <c r="N130" s="170"/>
      <c r="O130" s="133"/>
    </row>
    <row r="131" spans="1:15">
      <c r="A131" s="188" t="s">
        <v>254</v>
      </c>
      <c r="B131" s="189">
        <v>347</v>
      </c>
      <c r="C131" s="190"/>
      <c r="D131" s="172"/>
      <c r="E131" s="191">
        <v>5.6999999999999998E-4</v>
      </c>
      <c r="F131" s="192">
        <v>4.0000000000000002E-4</v>
      </c>
      <c r="G131" s="193">
        <v>4.0000000000000002E-4</v>
      </c>
      <c r="H131" s="192"/>
      <c r="I131" s="191">
        <v>5.0199999999999995E-4</v>
      </c>
      <c r="J131" s="192">
        <v>4.0000000000000002E-4</v>
      </c>
      <c r="K131" s="193">
        <v>4.0000000000000002E-4</v>
      </c>
      <c r="L131" s="100"/>
      <c r="M131" s="132"/>
      <c r="N131" s="170"/>
      <c r="O131" s="133"/>
    </row>
    <row r="132" spans="1:15">
      <c r="A132" s="188" t="s">
        <v>255</v>
      </c>
      <c r="B132" s="189">
        <v>353</v>
      </c>
      <c r="C132" s="190"/>
      <c r="D132" s="172"/>
      <c r="E132" s="191">
        <v>1.8766999999999999E-2</v>
      </c>
      <c r="F132" s="192">
        <v>1.3167999999999999E-2</v>
      </c>
      <c r="G132" s="193">
        <v>1.3167999999999999E-2</v>
      </c>
      <c r="H132" s="194"/>
      <c r="I132" s="191">
        <v>1.0501E-2</v>
      </c>
      <c r="J132" s="192">
        <v>8.3630000000000006E-3</v>
      </c>
      <c r="K132" s="193">
        <v>8.3630000000000006E-3</v>
      </c>
      <c r="L132" s="100"/>
      <c r="M132" s="132">
        <v>8.6890000000000005E-3</v>
      </c>
      <c r="N132" s="170"/>
      <c r="O132" s="133">
        <v>7.1209999999999997E-3</v>
      </c>
    </row>
    <row r="133" spans="1:15">
      <c r="A133" s="188" t="s">
        <v>256</v>
      </c>
      <c r="B133" s="189">
        <v>354</v>
      </c>
      <c r="C133" s="190"/>
      <c r="D133" s="172"/>
      <c r="E133" s="191">
        <v>1.828E-3</v>
      </c>
      <c r="F133" s="192">
        <v>1.2830000000000001E-3</v>
      </c>
      <c r="G133" s="193">
        <v>1.2830000000000001E-3</v>
      </c>
      <c r="H133" s="192"/>
      <c r="I133" s="191">
        <v>5.0199999999999995E-4</v>
      </c>
      <c r="J133" s="192">
        <v>4.0000000000000002E-4</v>
      </c>
      <c r="K133" s="193">
        <v>4.0000000000000002E-4</v>
      </c>
      <c r="L133" s="100"/>
      <c r="M133" s="132"/>
      <c r="N133" s="170"/>
      <c r="O133" s="133"/>
    </row>
    <row r="134" spans="1:15">
      <c r="A134" s="188" t="s">
        <v>134</v>
      </c>
      <c r="B134" s="189">
        <v>360</v>
      </c>
      <c r="C134" s="190"/>
      <c r="D134" s="172"/>
      <c r="E134" s="191">
        <v>2.6669999999999999E-2</v>
      </c>
      <c r="F134" s="192">
        <v>1.8714000000000001E-2</v>
      </c>
      <c r="G134" s="193">
        <v>1.8714000000000001E-2</v>
      </c>
      <c r="H134" s="192"/>
      <c r="I134" s="191">
        <v>1.5434E-2</v>
      </c>
      <c r="J134" s="192">
        <v>1.2292000000000001E-2</v>
      </c>
      <c r="K134" s="193">
        <v>1.2292000000000001E-2</v>
      </c>
      <c r="L134" s="100"/>
      <c r="M134" s="132"/>
      <c r="N134" s="170"/>
      <c r="O134" s="133"/>
    </row>
    <row r="135" spans="1:15">
      <c r="A135" s="188" t="s">
        <v>257</v>
      </c>
      <c r="B135" s="189">
        <v>361</v>
      </c>
      <c r="C135" s="190"/>
      <c r="D135" s="172"/>
      <c r="E135" s="191">
        <v>5.6999999999999998E-4</v>
      </c>
      <c r="F135" s="192">
        <v>4.0000000000000002E-4</v>
      </c>
      <c r="G135" s="193">
        <v>4.0000000000000002E-4</v>
      </c>
      <c r="H135" s="194"/>
      <c r="I135" s="191">
        <v>5.0199999999999995E-4</v>
      </c>
      <c r="J135" s="192">
        <v>4.0000000000000002E-4</v>
      </c>
      <c r="K135" s="193">
        <v>4.0000000000000002E-4</v>
      </c>
      <c r="L135" s="100"/>
      <c r="M135" s="132"/>
      <c r="N135" s="170"/>
      <c r="O135" s="133"/>
    </row>
    <row r="136" spans="1:15">
      <c r="A136" s="188" t="s">
        <v>258</v>
      </c>
      <c r="B136" s="189">
        <v>422</v>
      </c>
      <c r="C136" s="190"/>
      <c r="D136" s="172"/>
      <c r="E136" s="191">
        <v>0.17064599999999999</v>
      </c>
      <c r="F136" s="195">
        <v>0.119737</v>
      </c>
      <c r="G136" s="193">
        <v>0.119737</v>
      </c>
      <c r="H136" s="194"/>
      <c r="I136" s="191">
        <v>0.10760500000000001</v>
      </c>
      <c r="J136" s="197">
        <v>8.5700999999999999E-2</v>
      </c>
      <c r="K136" s="193">
        <v>8.5700999999999999E-2</v>
      </c>
      <c r="L136" s="100"/>
      <c r="M136" s="132">
        <v>0.107558</v>
      </c>
      <c r="N136" s="170"/>
      <c r="O136" s="133">
        <v>8.8151999999999994E-2</v>
      </c>
    </row>
    <row r="137" spans="1:15">
      <c r="A137" s="188" t="s">
        <v>259</v>
      </c>
      <c r="B137" s="189">
        <v>423</v>
      </c>
      <c r="C137" s="190"/>
      <c r="D137" s="172"/>
      <c r="E137" s="191">
        <v>1.3643000000000001E-2</v>
      </c>
      <c r="F137" s="192">
        <v>9.5729999999999999E-3</v>
      </c>
      <c r="G137" s="193">
        <v>9.5729999999999999E-3</v>
      </c>
      <c r="H137" s="194"/>
      <c r="I137" s="191">
        <v>6.5770000000000004E-3</v>
      </c>
      <c r="J137" s="192">
        <v>5.2379999999999996E-3</v>
      </c>
      <c r="K137" s="193">
        <v>5.2379999999999996E-3</v>
      </c>
      <c r="L137" s="100"/>
      <c r="M137" s="132">
        <v>8.6800000000000002E-3</v>
      </c>
      <c r="N137" s="170"/>
      <c r="O137" s="133">
        <v>7.1139999999999997E-3</v>
      </c>
    </row>
    <row r="138" spans="1:15">
      <c r="A138" s="188" t="s">
        <v>260</v>
      </c>
      <c r="B138" s="189">
        <v>424</v>
      </c>
      <c r="C138" s="190"/>
      <c r="D138" s="172"/>
      <c r="E138" s="191">
        <v>0.55297200000000002</v>
      </c>
      <c r="F138" s="192">
        <v>0.38800400000000002</v>
      </c>
      <c r="G138" s="193">
        <v>0.38800400000000002</v>
      </c>
      <c r="H138" s="194"/>
      <c r="I138" s="191">
        <v>0.406474</v>
      </c>
      <c r="J138" s="192">
        <v>0.32373099999999999</v>
      </c>
      <c r="K138" s="193">
        <v>0.32373099999999999</v>
      </c>
      <c r="L138" s="100"/>
      <c r="M138" s="132">
        <v>0.41322999999999999</v>
      </c>
      <c r="N138" s="170"/>
      <c r="O138" s="133">
        <v>0.33867199999999997</v>
      </c>
    </row>
    <row r="139" spans="1:15">
      <c r="A139" s="188" t="s">
        <v>261</v>
      </c>
      <c r="B139" s="189">
        <v>490</v>
      </c>
      <c r="C139" s="190"/>
      <c r="D139" s="172"/>
      <c r="E139" s="191">
        <v>1.5096499999999999</v>
      </c>
      <c r="F139" s="192">
        <v>1.059277</v>
      </c>
      <c r="G139" s="193">
        <v>1.059277</v>
      </c>
      <c r="H139" s="194"/>
      <c r="I139" s="191">
        <v>0.91986299999999999</v>
      </c>
      <c r="J139" s="192">
        <v>0.73261200000000004</v>
      </c>
      <c r="K139" s="193">
        <v>0.73261200000000004</v>
      </c>
      <c r="L139" s="100"/>
      <c r="M139" s="132">
        <v>8.8918999999999998E-2</v>
      </c>
      <c r="N139" s="170"/>
      <c r="O139" s="133">
        <v>7.2875999999999996E-2</v>
      </c>
    </row>
    <row r="140" spans="1:15">
      <c r="A140" s="188" t="s">
        <v>262</v>
      </c>
      <c r="B140" s="189">
        <v>500</v>
      </c>
      <c r="C140" s="190"/>
      <c r="D140" s="172"/>
      <c r="E140" s="191">
        <v>12.398963</v>
      </c>
      <c r="F140" s="192">
        <v>8.6999849999999999</v>
      </c>
      <c r="G140" s="193">
        <v>8.6999849999999999</v>
      </c>
      <c r="H140" s="192"/>
      <c r="I140" s="191">
        <v>7.1550909999999996</v>
      </c>
      <c r="J140" s="192">
        <v>5.6985729999999997</v>
      </c>
      <c r="K140" s="193">
        <v>5.6985729999999997</v>
      </c>
      <c r="L140" s="100"/>
      <c r="M140" s="132">
        <v>7.3364599999999998</v>
      </c>
      <c r="N140" s="170"/>
      <c r="O140" s="133">
        <v>6.012759</v>
      </c>
    </row>
    <row r="141" spans="1:15">
      <c r="A141" s="188" t="s">
        <v>263</v>
      </c>
      <c r="B141" s="189">
        <v>568</v>
      </c>
      <c r="C141" s="190"/>
      <c r="D141" s="172"/>
      <c r="E141" s="191">
        <v>0.40553099999999997</v>
      </c>
      <c r="F141" s="192">
        <v>0.284549</v>
      </c>
      <c r="G141" s="193">
        <v>0.284549</v>
      </c>
      <c r="H141" s="192"/>
      <c r="I141" s="191">
        <v>0.24585099999999999</v>
      </c>
      <c r="J141" s="192">
        <v>0.19580500000000001</v>
      </c>
      <c r="K141" s="193">
        <v>0.19580500000000001</v>
      </c>
      <c r="L141" s="100"/>
      <c r="M141" s="132">
        <v>0.25447700000000001</v>
      </c>
      <c r="N141" s="170"/>
      <c r="O141" s="133">
        <v>0.208562</v>
      </c>
    </row>
    <row r="142" spans="1:15">
      <c r="A142" s="188" t="s">
        <v>435</v>
      </c>
      <c r="B142" s="189">
        <v>702</v>
      </c>
      <c r="C142" s="190"/>
      <c r="D142" s="172"/>
      <c r="E142" s="191">
        <v>1.0248E-2</v>
      </c>
      <c r="F142" s="192">
        <v>7.1910000000000003E-3</v>
      </c>
      <c r="G142" s="193">
        <v>7.1910000000000003E-3</v>
      </c>
      <c r="H142" s="194"/>
      <c r="I142" s="191">
        <v>5.7980000000000002E-3</v>
      </c>
      <c r="J142" s="192">
        <v>4.6179999999999997E-3</v>
      </c>
      <c r="K142" s="193">
        <v>4.6179999999999997E-3</v>
      </c>
      <c r="L142" s="100"/>
      <c r="M142" s="132"/>
      <c r="N142" s="170"/>
      <c r="O142" s="133"/>
    </row>
    <row r="143" spans="1:15">
      <c r="A143" s="188" t="s">
        <v>264</v>
      </c>
      <c r="B143" s="189">
        <v>703</v>
      </c>
      <c r="C143" s="190"/>
      <c r="D143" s="172"/>
      <c r="E143" s="191">
        <v>5.6999999999999998E-4</v>
      </c>
      <c r="F143" s="192">
        <v>4.0000000000000002E-4</v>
      </c>
      <c r="G143" s="193">
        <v>4.0000000000000002E-4</v>
      </c>
      <c r="H143" s="194"/>
      <c r="I143" s="191">
        <v>5.0199999999999995E-4</v>
      </c>
      <c r="J143" s="192">
        <v>4.0000000000000002E-4</v>
      </c>
      <c r="K143" s="193">
        <v>4.0000000000000002E-4</v>
      </c>
      <c r="L143" s="100"/>
      <c r="M143" s="132"/>
      <c r="N143" s="170"/>
      <c r="O143" s="133"/>
    </row>
    <row r="144" spans="1:15">
      <c r="A144" s="188" t="s">
        <v>436</v>
      </c>
      <c r="B144" s="189">
        <v>704</v>
      </c>
      <c r="C144" s="190"/>
      <c r="D144" s="172"/>
      <c r="E144" s="191">
        <v>5.6999999999999998E-4</v>
      </c>
      <c r="F144" s="192">
        <v>4.0000000000000002E-4</v>
      </c>
      <c r="G144" s="193">
        <v>4.0000000000000002E-4</v>
      </c>
      <c r="H144" s="194"/>
      <c r="I144" s="191">
        <v>5.0199999999999995E-4</v>
      </c>
      <c r="J144" s="192">
        <v>4.0000000000000002E-4</v>
      </c>
      <c r="K144" s="193">
        <v>4.0000000000000002E-4</v>
      </c>
      <c r="L144" s="100"/>
      <c r="M144" s="132"/>
      <c r="N144" s="170"/>
      <c r="O144" s="133"/>
    </row>
    <row r="145" spans="1:15">
      <c r="A145" s="188" t="s">
        <v>265</v>
      </c>
      <c r="B145" s="189">
        <v>707</v>
      </c>
      <c r="C145" s="190"/>
      <c r="D145" s="172"/>
      <c r="E145" s="191">
        <v>5.6999999999999998E-4</v>
      </c>
      <c r="F145" s="192">
        <v>4.0000000000000002E-4</v>
      </c>
      <c r="G145" s="193">
        <v>4.0000000000000002E-4</v>
      </c>
      <c r="H145" s="194"/>
      <c r="I145" s="191">
        <v>5.0199999999999995E-4</v>
      </c>
      <c r="J145" s="192">
        <v>4.0000000000000002E-4</v>
      </c>
      <c r="K145" s="193">
        <v>4.0000000000000002E-4</v>
      </c>
      <c r="L145" s="100"/>
      <c r="M145" s="132"/>
      <c r="N145" s="170"/>
      <c r="O145" s="133"/>
    </row>
    <row r="146" spans="1:15">
      <c r="A146" s="188" t="s">
        <v>656</v>
      </c>
      <c r="B146" s="189">
        <v>708</v>
      </c>
      <c r="C146" s="190"/>
      <c r="D146" s="172"/>
      <c r="E146" s="191">
        <v>5.6999999999999998E-4</v>
      </c>
      <c r="F146" s="192">
        <v>4.0000000000000002E-4</v>
      </c>
      <c r="G146" s="193">
        <v>4.0000000000000002E-4</v>
      </c>
      <c r="H146" s="194"/>
      <c r="I146" s="191">
        <v>5.0199999999999995E-4</v>
      </c>
      <c r="J146" s="192">
        <v>4.0000000000000002E-4</v>
      </c>
      <c r="K146" s="193">
        <v>4.0000000000000002E-4</v>
      </c>
      <c r="L146" s="100"/>
      <c r="M146" s="132"/>
      <c r="N146" s="170"/>
      <c r="O146" s="133"/>
    </row>
    <row r="147" spans="1:15">
      <c r="A147" s="188" t="s">
        <v>266</v>
      </c>
      <c r="B147" s="189">
        <v>713</v>
      </c>
      <c r="C147" s="190"/>
      <c r="D147" s="172"/>
      <c r="E147" s="191">
        <v>5.6999999999999998E-4</v>
      </c>
      <c r="F147" s="192">
        <v>4.0000000000000002E-4</v>
      </c>
      <c r="G147" s="193">
        <v>4.0000000000000002E-4</v>
      </c>
      <c r="H147" s="192"/>
      <c r="I147" s="191">
        <v>5.0199999999999995E-4</v>
      </c>
      <c r="J147" s="192">
        <v>4.0000000000000002E-4</v>
      </c>
      <c r="K147" s="193">
        <v>4.0000000000000002E-4</v>
      </c>
      <c r="L147" s="100"/>
      <c r="M147" s="132"/>
      <c r="N147" s="170"/>
      <c r="O147" s="133"/>
    </row>
    <row r="148" spans="1:15">
      <c r="A148" s="188" t="s">
        <v>267</v>
      </c>
      <c r="B148" s="189">
        <v>714</v>
      </c>
      <c r="C148" s="190"/>
      <c r="D148" s="172"/>
      <c r="E148" s="191">
        <v>5.6999999999999998E-4</v>
      </c>
      <c r="F148" s="192">
        <v>4.0000000000000002E-4</v>
      </c>
      <c r="G148" s="193">
        <v>4.0000000000000002E-4</v>
      </c>
      <c r="H148" s="194"/>
      <c r="I148" s="191">
        <v>5.0199999999999995E-4</v>
      </c>
      <c r="J148" s="192">
        <v>4.0000000000000002E-4</v>
      </c>
      <c r="K148" s="193">
        <v>4.0000000000000002E-4</v>
      </c>
      <c r="L148" s="100"/>
      <c r="M148" s="132"/>
      <c r="N148" s="170"/>
      <c r="O148" s="133"/>
    </row>
    <row r="149" spans="1:15">
      <c r="A149" s="188" t="s">
        <v>618</v>
      </c>
      <c r="B149" s="189">
        <v>716</v>
      </c>
      <c r="C149" s="190" t="s">
        <v>2</v>
      </c>
      <c r="D149" s="172"/>
      <c r="E149" s="191">
        <v>5.6999999999999998E-4</v>
      </c>
      <c r="F149" s="192">
        <v>4.0000000000000002E-4</v>
      </c>
      <c r="G149" s="193">
        <v>4.0000000000000002E-4</v>
      </c>
      <c r="H149" s="194"/>
      <c r="I149" s="191">
        <v>5.0199999999999995E-4</v>
      </c>
      <c r="J149" s="192">
        <v>4.0000000000000002E-4</v>
      </c>
      <c r="K149" s="193">
        <v>4.0000000000000002E-4</v>
      </c>
      <c r="L149" s="100"/>
      <c r="M149" s="132"/>
      <c r="N149" s="170"/>
      <c r="O149" s="133"/>
    </row>
    <row r="150" spans="1:15">
      <c r="A150" s="188" t="s">
        <v>268</v>
      </c>
      <c r="B150" s="189">
        <v>721</v>
      </c>
      <c r="C150" s="190"/>
      <c r="D150" s="172"/>
      <c r="E150" s="191">
        <v>6.6959999999999997E-3</v>
      </c>
      <c r="F150" s="192">
        <v>4.6979999999999999E-3</v>
      </c>
      <c r="G150" s="193">
        <v>4.6979999999999999E-3</v>
      </c>
      <c r="H150" s="194"/>
      <c r="I150" s="191">
        <v>2.6350000000000002E-3</v>
      </c>
      <c r="J150" s="192">
        <v>2.0990000000000002E-3</v>
      </c>
      <c r="K150" s="193">
        <v>2.0990000000000002E-3</v>
      </c>
      <c r="L150" s="100"/>
      <c r="M150" s="132"/>
      <c r="N150" s="170"/>
      <c r="O150" s="133"/>
    </row>
    <row r="151" spans="1:15">
      <c r="A151" s="188" t="s">
        <v>269</v>
      </c>
      <c r="B151" s="189">
        <v>722</v>
      </c>
      <c r="C151" s="190"/>
      <c r="D151" s="172"/>
      <c r="E151" s="191">
        <v>1.818E-3</v>
      </c>
      <c r="F151" s="192">
        <v>1.276E-3</v>
      </c>
      <c r="G151" s="193">
        <v>1.276E-3</v>
      </c>
      <c r="H151" s="194"/>
      <c r="I151" s="191">
        <v>5.0199999999999995E-4</v>
      </c>
      <c r="J151" s="192">
        <v>4.0000000000000002E-4</v>
      </c>
      <c r="K151" s="193">
        <v>4.0000000000000002E-4</v>
      </c>
      <c r="L151" s="100"/>
      <c r="M151" s="132"/>
      <c r="N151" s="170"/>
      <c r="O151" s="133"/>
    </row>
    <row r="152" spans="1:15">
      <c r="A152" s="188" t="s">
        <v>270</v>
      </c>
      <c r="B152" s="189">
        <v>725</v>
      </c>
      <c r="C152" s="190"/>
      <c r="D152" s="172"/>
      <c r="E152" s="191">
        <v>5.6999999999999998E-4</v>
      </c>
      <c r="F152" s="192">
        <v>4.0000000000000002E-4</v>
      </c>
      <c r="G152" s="193">
        <v>4.0000000000000002E-4</v>
      </c>
      <c r="H152" s="194"/>
      <c r="I152" s="191">
        <v>5.0199999999999995E-4</v>
      </c>
      <c r="J152" s="192">
        <v>4.0000000000000002E-4</v>
      </c>
      <c r="K152" s="193">
        <v>4.0000000000000002E-4</v>
      </c>
      <c r="L152" s="100"/>
      <c r="M152" s="132"/>
      <c r="N152" s="170"/>
      <c r="O152" s="133"/>
    </row>
    <row r="153" spans="1:15">
      <c r="A153" s="188" t="s">
        <v>271</v>
      </c>
      <c r="B153" s="189">
        <v>727</v>
      </c>
      <c r="C153" s="190"/>
      <c r="D153" s="172"/>
      <c r="E153" s="191">
        <v>5.6999999999999998E-4</v>
      </c>
      <c r="F153" s="192">
        <v>4.0000000000000002E-4</v>
      </c>
      <c r="G153" s="193">
        <v>4.0000000000000002E-4</v>
      </c>
      <c r="H153" s="194"/>
      <c r="I153" s="191">
        <v>5.0199999999999995E-4</v>
      </c>
      <c r="J153" s="192">
        <v>4.0000000000000002E-4</v>
      </c>
      <c r="K153" s="193">
        <v>4.0000000000000002E-4</v>
      </c>
      <c r="L153" s="100"/>
      <c r="M153" s="132"/>
      <c r="N153" s="170"/>
      <c r="O153" s="133"/>
    </row>
    <row r="154" spans="1:15">
      <c r="A154" s="188" t="s">
        <v>272</v>
      </c>
      <c r="B154" s="189">
        <v>728</v>
      </c>
      <c r="C154" s="190" t="s">
        <v>659</v>
      </c>
      <c r="D154" s="172"/>
      <c r="E154" s="191"/>
      <c r="F154" s="192" t="s">
        <v>2</v>
      </c>
      <c r="G154" s="193"/>
      <c r="H154" s="194"/>
      <c r="I154" s="191"/>
      <c r="J154" s="192" t="s">
        <v>2</v>
      </c>
      <c r="K154" s="193"/>
      <c r="L154" s="100"/>
      <c r="M154" s="132"/>
      <c r="N154" s="170"/>
      <c r="O154" s="133"/>
    </row>
    <row r="155" spans="1:15">
      <c r="A155" s="188" t="s">
        <v>273</v>
      </c>
      <c r="B155" s="189">
        <v>731</v>
      </c>
      <c r="C155" s="190"/>
      <c r="D155" s="172"/>
      <c r="E155" s="191">
        <v>2.6229999999999999E-3</v>
      </c>
      <c r="F155" s="192">
        <v>1.8400000000000001E-3</v>
      </c>
      <c r="G155" s="193">
        <v>1.8400000000000001E-3</v>
      </c>
      <c r="H155" s="194"/>
      <c r="I155" s="191">
        <v>5.0199999999999995E-4</v>
      </c>
      <c r="J155" s="192">
        <v>4.0000000000000002E-4</v>
      </c>
      <c r="K155" s="193">
        <v>4.0000000000000002E-4</v>
      </c>
      <c r="L155" s="100"/>
      <c r="M155" s="132"/>
      <c r="N155" s="170"/>
      <c r="O155" s="133"/>
    </row>
    <row r="156" spans="1:15">
      <c r="A156" s="188" t="s">
        <v>274</v>
      </c>
      <c r="B156" s="189">
        <v>736</v>
      </c>
      <c r="C156" s="190"/>
      <c r="D156" s="172"/>
      <c r="E156" s="191">
        <v>8.43E-3</v>
      </c>
      <c r="F156" s="192">
        <v>5.9150000000000001E-3</v>
      </c>
      <c r="G156" s="193">
        <v>5.9150000000000001E-3</v>
      </c>
      <c r="H156" s="192"/>
      <c r="I156" s="191">
        <v>9.9599999999999992E-4</v>
      </c>
      <c r="J156" s="192">
        <v>7.9299999999999998E-4</v>
      </c>
      <c r="K156" s="193">
        <v>7.9299999999999998E-4</v>
      </c>
      <c r="L156" s="100"/>
      <c r="M156" s="132"/>
      <c r="N156" s="170"/>
      <c r="O156" s="133"/>
    </row>
    <row r="157" spans="1:15">
      <c r="A157" s="188" t="s">
        <v>275</v>
      </c>
      <c r="B157" s="189">
        <v>737</v>
      </c>
      <c r="C157" s="190"/>
      <c r="D157" s="172"/>
      <c r="E157" s="191">
        <v>5.6999999999999998E-4</v>
      </c>
      <c r="F157" s="192">
        <v>4.0000000000000002E-4</v>
      </c>
      <c r="G157" s="193">
        <v>4.0000000000000002E-4</v>
      </c>
      <c r="H157" s="194"/>
      <c r="I157" s="191">
        <v>5.0199999999999995E-4</v>
      </c>
      <c r="J157" s="192">
        <v>4.0000000000000002E-4</v>
      </c>
      <c r="K157" s="193">
        <v>4.0000000000000002E-4</v>
      </c>
      <c r="L157" s="100"/>
      <c r="M157" s="132"/>
      <c r="N157" s="170"/>
      <c r="O157" s="133"/>
    </row>
    <row r="158" spans="1:15">
      <c r="A158" s="188" t="s">
        <v>276</v>
      </c>
      <c r="B158" s="189">
        <v>738</v>
      </c>
      <c r="C158" s="190"/>
      <c r="D158" s="172"/>
      <c r="E158" s="191">
        <v>5.7200000000000003E-3</v>
      </c>
      <c r="F158" s="192">
        <v>4.0140000000000002E-3</v>
      </c>
      <c r="G158" s="193">
        <v>4.0140000000000002E-3</v>
      </c>
      <c r="H158" s="192"/>
      <c r="I158" s="191">
        <v>4.4050000000000001E-3</v>
      </c>
      <c r="J158" s="192">
        <v>3.5079999999999998E-3</v>
      </c>
      <c r="K158" s="193">
        <v>3.5079999999999998E-3</v>
      </c>
      <c r="L158" s="100"/>
      <c r="M158" s="132"/>
      <c r="N158" s="170"/>
      <c r="O158" s="133"/>
    </row>
    <row r="159" spans="1:15">
      <c r="A159" s="188" t="s">
        <v>277</v>
      </c>
      <c r="B159" s="189">
        <v>740</v>
      </c>
      <c r="C159" s="190"/>
      <c r="D159" s="172"/>
      <c r="E159" s="191">
        <v>2.3843E-2</v>
      </c>
      <c r="F159" s="192">
        <v>1.6729999999999998E-2</v>
      </c>
      <c r="G159" s="193">
        <v>1.6729999999999998E-2</v>
      </c>
      <c r="H159" s="194"/>
      <c r="I159" s="191">
        <v>3.4499999999999999E-3</v>
      </c>
      <c r="J159" s="192">
        <v>2.748E-3</v>
      </c>
      <c r="K159" s="193">
        <v>2.748E-3</v>
      </c>
      <c r="L159" s="100"/>
      <c r="M159" s="132"/>
      <c r="N159" s="170"/>
      <c r="O159" s="133"/>
    </row>
    <row r="160" spans="1:15">
      <c r="A160" s="188" t="s">
        <v>278</v>
      </c>
      <c r="B160" s="189">
        <v>741</v>
      </c>
      <c r="C160" s="190"/>
      <c r="D160" s="172"/>
      <c r="E160" s="191">
        <v>2.604E-3</v>
      </c>
      <c r="F160" s="192">
        <v>1.8270000000000001E-3</v>
      </c>
      <c r="G160" s="193">
        <v>1.8270000000000001E-3</v>
      </c>
      <c r="H160" s="194"/>
      <c r="I160" s="191">
        <v>9.01E-4</v>
      </c>
      <c r="J160" s="192">
        <v>7.18E-4</v>
      </c>
      <c r="K160" s="193">
        <v>7.18E-4</v>
      </c>
      <c r="L160" s="100"/>
      <c r="M160" s="132"/>
      <c r="N160" s="170"/>
      <c r="O160" s="133"/>
    </row>
    <row r="161" spans="1:15">
      <c r="A161" s="188" t="s">
        <v>279</v>
      </c>
      <c r="B161" s="189">
        <v>742</v>
      </c>
      <c r="C161" s="190"/>
      <c r="D161" s="172"/>
      <c r="E161" s="191">
        <v>3.1195000000000001E-2</v>
      </c>
      <c r="F161" s="192">
        <v>2.1888999999999999E-2</v>
      </c>
      <c r="G161" s="193">
        <v>2.1888999999999999E-2</v>
      </c>
      <c r="H161" s="194"/>
      <c r="I161" s="191">
        <v>5.0199999999999995E-4</v>
      </c>
      <c r="J161" s="192">
        <v>4.0000000000000002E-4</v>
      </c>
      <c r="K161" s="193">
        <v>4.0000000000000002E-4</v>
      </c>
      <c r="L161" s="100"/>
      <c r="M161" s="132"/>
      <c r="N161" s="170"/>
      <c r="O161" s="133"/>
    </row>
    <row r="162" spans="1:15">
      <c r="A162" s="188" t="s">
        <v>280</v>
      </c>
      <c r="B162" s="189">
        <v>744</v>
      </c>
      <c r="C162" s="190"/>
      <c r="D162" s="172"/>
      <c r="E162" s="191">
        <v>3.7139999999999999E-3</v>
      </c>
      <c r="F162" s="192">
        <v>2.6059999999999998E-3</v>
      </c>
      <c r="G162" s="193">
        <v>2.6059999999999998E-3</v>
      </c>
      <c r="H162" s="194"/>
      <c r="I162" s="191">
        <v>5.0199999999999995E-4</v>
      </c>
      <c r="J162" s="192">
        <v>4.0000000000000002E-4</v>
      </c>
      <c r="K162" s="193">
        <v>4.0000000000000002E-4</v>
      </c>
      <c r="L162" s="100"/>
      <c r="M162" s="132"/>
      <c r="N162" s="170"/>
      <c r="O162" s="133"/>
    </row>
    <row r="163" spans="1:15">
      <c r="A163" s="188" t="s">
        <v>437</v>
      </c>
      <c r="B163" s="189">
        <v>755</v>
      </c>
      <c r="C163" s="190"/>
      <c r="D163" s="172"/>
      <c r="E163" s="191">
        <v>8.3199999999999995E-4</v>
      </c>
      <c r="F163" s="192">
        <v>5.8399999999999999E-4</v>
      </c>
      <c r="G163" s="193">
        <v>5.8399999999999999E-4</v>
      </c>
      <c r="H163" s="194"/>
      <c r="I163" s="191">
        <v>7.3200000000000001E-4</v>
      </c>
      <c r="J163" s="192">
        <v>5.8299999999999997E-4</v>
      </c>
      <c r="K163" s="193">
        <v>5.8299999999999997E-4</v>
      </c>
      <c r="L163" s="100"/>
      <c r="M163" s="132"/>
      <c r="N163" s="170"/>
      <c r="O163" s="133"/>
    </row>
    <row r="164" spans="1:15">
      <c r="A164" s="188" t="s">
        <v>281</v>
      </c>
      <c r="B164" s="189">
        <v>764</v>
      </c>
      <c r="C164" s="190"/>
      <c r="D164" s="172"/>
      <c r="E164" s="191">
        <v>1.9251000000000001E-2</v>
      </c>
      <c r="F164" s="192">
        <v>1.3507999999999999E-2</v>
      </c>
      <c r="G164" s="193">
        <v>1.3507999999999999E-2</v>
      </c>
      <c r="H164" s="194"/>
      <c r="I164" s="191">
        <v>6.4359999999999999E-3</v>
      </c>
      <c r="J164" s="192">
        <v>5.1260000000000003E-3</v>
      </c>
      <c r="K164" s="193">
        <v>5.1260000000000003E-3</v>
      </c>
      <c r="L164" s="100"/>
      <c r="M164" s="132"/>
      <c r="N164" s="170"/>
      <c r="O164" s="133"/>
    </row>
    <row r="165" spans="1:15">
      <c r="A165" s="188" t="s">
        <v>282</v>
      </c>
      <c r="B165" s="189">
        <v>765</v>
      </c>
      <c r="C165" s="190"/>
      <c r="D165" s="172"/>
      <c r="E165" s="191">
        <v>2.431E-3</v>
      </c>
      <c r="F165" s="192">
        <v>1.7060000000000001E-3</v>
      </c>
      <c r="G165" s="193">
        <v>1.7060000000000001E-3</v>
      </c>
      <c r="H165" s="194"/>
      <c r="I165" s="191">
        <v>5.0199999999999995E-4</v>
      </c>
      <c r="J165" s="192">
        <v>4.0000000000000002E-4</v>
      </c>
      <c r="K165" s="193">
        <v>4.0000000000000002E-4</v>
      </c>
      <c r="L165" s="100"/>
      <c r="M165" s="132"/>
      <c r="N165" s="174"/>
      <c r="O165" s="133"/>
    </row>
    <row r="166" spans="1:15">
      <c r="A166" s="188" t="s">
        <v>283</v>
      </c>
      <c r="B166" s="189">
        <v>766</v>
      </c>
      <c r="C166" s="190"/>
      <c r="D166" s="172"/>
      <c r="E166" s="191">
        <v>4.4595999999999997E-2</v>
      </c>
      <c r="F166" s="192">
        <v>3.1292E-2</v>
      </c>
      <c r="G166" s="193">
        <v>3.1292E-2</v>
      </c>
      <c r="H166" s="194"/>
      <c r="I166" s="191">
        <v>3.9981000000000003E-2</v>
      </c>
      <c r="J166" s="192">
        <v>3.1842000000000002E-2</v>
      </c>
      <c r="K166" s="193">
        <v>3.1842000000000002E-2</v>
      </c>
      <c r="L166" s="100"/>
      <c r="M166" s="132"/>
      <c r="N166" s="170"/>
      <c r="O166" s="133"/>
    </row>
    <row r="167" spans="1:15">
      <c r="A167" s="188" t="s">
        <v>284</v>
      </c>
      <c r="B167" s="189">
        <v>772</v>
      </c>
      <c r="C167" s="190"/>
      <c r="D167" s="172"/>
      <c r="E167" s="191">
        <v>4.326E-3</v>
      </c>
      <c r="F167" s="192">
        <v>3.0349999999999999E-3</v>
      </c>
      <c r="G167" s="193">
        <v>3.0349999999999999E-3</v>
      </c>
      <c r="H167" s="192"/>
      <c r="I167" s="191">
        <v>3.2590000000000002E-3</v>
      </c>
      <c r="J167" s="192">
        <v>2.5959999999999998E-3</v>
      </c>
      <c r="K167" s="193">
        <v>2.5959999999999998E-3</v>
      </c>
      <c r="L167" s="100"/>
      <c r="M167" s="132"/>
      <c r="N167" s="170"/>
      <c r="O167" s="133"/>
    </row>
    <row r="168" spans="1:15">
      <c r="A168" s="188" t="s">
        <v>285</v>
      </c>
      <c r="B168" s="189">
        <v>773</v>
      </c>
      <c r="C168" s="190">
        <v>490</v>
      </c>
      <c r="D168" s="172"/>
      <c r="E168" s="191"/>
      <c r="F168" s="192" t="s">
        <v>2</v>
      </c>
      <c r="G168" s="193"/>
      <c r="H168" s="194"/>
      <c r="I168" s="191"/>
      <c r="J168" s="192" t="s">
        <v>2</v>
      </c>
      <c r="K168" s="193"/>
      <c r="L168" s="100"/>
      <c r="M168" s="132"/>
      <c r="N168" s="170"/>
      <c r="O168" s="133"/>
    </row>
    <row r="169" spans="1:15">
      <c r="A169" s="188" t="s">
        <v>286</v>
      </c>
      <c r="B169" s="189">
        <v>777</v>
      </c>
      <c r="C169" s="190"/>
      <c r="D169" s="172"/>
      <c r="E169" s="191">
        <v>5.6999999999999998E-4</v>
      </c>
      <c r="F169" s="192">
        <v>4.0000000000000002E-4</v>
      </c>
      <c r="G169" s="193">
        <v>4.0000000000000002E-4</v>
      </c>
      <c r="H169" s="194"/>
      <c r="I169" s="191">
        <v>5.0199999999999995E-4</v>
      </c>
      <c r="J169" s="196">
        <v>4.0000000000000002E-4</v>
      </c>
      <c r="K169" s="193">
        <v>4.0000000000000002E-4</v>
      </c>
      <c r="L169" s="100"/>
      <c r="M169" s="132"/>
      <c r="N169" s="170"/>
      <c r="O169" s="133"/>
    </row>
    <row r="170" spans="1:15">
      <c r="A170" s="188" t="s">
        <v>287</v>
      </c>
      <c r="B170" s="189">
        <v>787</v>
      </c>
      <c r="C170" s="190"/>
      <c r="D170" s="172"/>
      <c r="E170" s="191">
        <v>3.578E-3</v>
      </c>
      <c r="F170" s="192">
        <v>2.5110000000000002E-3</v>
      </c>
      <c r="G170" s="193">
        <v>2.5110000000000002E-3</v>
      </c>
      <c r="H170" s="194"/>
      <c r="I170" s="191">
        <v>4.2090000000000001E-3</v>
      </c>
      <c r="J170" s="192">
        <v>3.3519999999999999E-3</v>
      </c>
      <c r="K170" s="193">
        <v>3.3519999999999999E-3</v>
      </c>
      <c r="L170" s="100"/>
      <c r="M170" s="132"/>
      <c r="N170" s="170"/>
      <c r="O170" s="133"/>
    </row>
    <row r="171" spans="1:15">
      <c r="A171" s="188" t="s">
        <v>288</v>
      </c>
      <c r="B171" s="189">
        <v>791</v>
      </c>
      <c r="C171" s="190"/>
      <c r="D171" s="172"/>
      <c r="E171" s="191">
        <v>3.4296E-2</v>
      </c>
      <c r="F171" s="192">
        <v>2.4063999999999999E-2</v>
      </c>
      <c r="G171" s="193">
        <v>2.4063999999999999E-2</v>
      </c>
      <c r="H171" s="194"/>
      <c r="I171" s="191">
        <v>1.4522999999999999E-2</v>
      </c>
      <c r="J171" s="192">
        <v>1.1566999999999999E-2</v>
      </c>
      <c r="K171" s="193">
        <v>1.1566999999999999E-2</v>
      </c>
      <c r="L171" s="100"/>
      <c r="M171" s="132"/>
      <c r="N171" s="170"/>
      <c r="O171" s="133"/>
    </row>
    <row r="172" spans="1:15">
      <c r="A172" s="188" t="s">
        <v>289</v>
      </c>
      <c r="B172" s="189">
        <v>792</v>
      </c>
      <c r="C172" s="190"/>
      <c r="D172" s="172"/>
      <c r="E172" s="191">
        <v>3.0599999999999998E-3</v>
      </c>
      <c r="F172" s="192">
        <v>2.147E-3</v>
      </c>
      <c r="G172" s="193">
        <v>2.147E-3</v>
      </c>
      <c r="H172" s="192"/>
      <c r="I172" s="191">
        <v>5.0199999999999995E-4</v>
      </c>
      <c r="J172" s="192">
        <v>4.0000000000000002E-4</v>
      </c>
      <c r="K172" s="193">
        <v>4.0000000000000002E-4</v>
      </c>
      <c r="L172" s="100"/>
      <c r="M172" s="132"/>
      <c r="N172" s="170"/>
      <c r="O172" s="133"/>
    </row>
    <row r="173" spans="1:15">
      <c r="A173" s="188" t="s">
        <v>290</v>
      </c>
      <c r="B173" s="189">
        <v>793</v>
      </c>
      <c r="C173" s="190"/>
      <c r="D173" s="172"/>
      <c r="E173" s="191">
        <v>2.2796E-2</v>
      </c>
      <c r="F173" s="192">
        <v>1.5994999999999999E-2</v>
      </c>
      <c r="G173" s="193">
        <v>1.5994999999999999E-2</v>
      </c>
      <c r="H173" s="194"/>
      <c r="I173" s="191">
        <v>4.0159999999999996E-3</v>
      </c>
      <c r="J173" s="192">
        <v>3.1979999999999999E-3</v>
      </c>
      <c r="K173" s="193">
        <v>3.1979999999999999E-3</v>
      </c>
      <c r="L173" s="100"/>
      <c r="M173" s="132"/>
      <c r="N173" s="170"/>
      <c r="O173" s="133"/>
    </row>
    <row r="174" spans="1:15">
      <c r="A174" s="188" t="s">
        <v>291</v>
      </c>
      <c r="B174" s="189">
        <v>796</v>
      </c>
      <c r="C174" s="190"/>
      <c r="D174" s="172"/>
      <c r="E174" s="191">
        <v>5.6999999999999998E-4</v>
      </c>
      <c r="F174" s="192">
        <v>4.0000000000000002E-4</v>
      </c>
      <c r="G174" s="193">
        <v>4.0000000000000002E-4</v>
      </c>
      <c r="H174" s="194"/>
      <c r="I174" s="191">
        <v>5.0199999999999995E-4</v>
      </c>
      <c r="J174" s="196">
        <v>4.0000000000000002E-4</v>
      </c>
      <c r="K174" s="193">
        <v>4.0000000000000002E-4</v>
      </c>
      <c r="L174" s="100"/>
      <c r="M174" s="132"/>
      <c r="N174" s="170"/>
      <c r="O174" s="133"/>
    </row>
    <row r="175" spans="1:15">
      <c r="A175" s="188" t="s">
        <v>292</v>
      </c>
      <c r="B175" s="189">
        <v>797</v>
      </c>
      <c r="C175" s="190"/>
      <c r="D175" s="172"/>
      <c r="E175" s="191">
        <v>6.3959999999999998E-3</v>
      </c>
      <c r="F175" s="192">
        <v>4.4879999999999998E-3</v>
      </c>
      <c r="G175" s="193">
        <v>4.4879999999999998E-3</v>
      </c>
      <c r="H175" s="194"/>
      <c r="I175" s="191">
        <v>8.3929999999999994E-3</v>
      </c>
      <c r="J175" s="196">
        <v>6.6839999999999998E-3</v>
      </c>
      <c r="K175" s="193">
        <v>6.6839999999999998E-3</v>
      </c>
      <c r="L175" s="100"/>
      <c r="M175" s="132"/>
      <c r="N175" s="170"/>
      <c r="O175" s="133"/>
    </row>
    <row r="176" spans="1:15">
      <c r="A176" s="188" t="s">
        <v>293</v>
      </c>
      <c r="B176" s="189">
        <v>799</v>
      </c>
      <c r="C176" s="190"/>
      <c r="D176" s="172"/>
      <c r="E176" s="191">
        <v>2.9139999999999999E-3</v>
      </c>
      <c r="F176" s="192">
        <v>2.0449999999999999E-3</v>
      </c>
      <c r="G176" s="193">
        <v>2.0449999999999999E-3</v>
      </c>
      <c r="H176" s="194"/>
      <c r="I176" s="191">
        <v>1.4970000000000001E-3</v>
      </c>
      <c r="J176" s="196">
        <v>1.1919999999999999E-3</v>
      </c>
      <c r="K176" s="193">
        <v>1.1919999999999999E-3</v>
      </c>
      <c r="L176" s="100"/>
      <c r="M176" s="132"/>
      <c r="N176" s="170"/>
      <c r="O176" s="133"/>
    </row>
    <row r="177" spans="1:15">
      <c r="A177" s="188" t="s">
        <v>294</v>
      </c>
      <c r="B177" s="189">
        <v>801</v>
      </c>
      <c r="C177" s="190"/>
      <c r="D177" s="172"/>
      <c r="E177" s="191">
        <v>3.0229870000000001</v>
      </c>
      <c r="F177" s="192">
        <v>2.12114</v>
      </c>
      <c r="G177" s="193">
        <v>2.12114</v>
      </c>
      <c r="H177" s="194"/>
      <c r="I177" s="191">
        <v>0.77286900000000003</v>
      </c>
      <c r="J177" s="192">
        <v>0.615541</v>
      </c>
      <c r="K177" s="193">
        <v>0.615541</v>
      </c>
      <c r="L177" s="100"/>
      <c r="M177" s="132"/>
      <c r="N177" s="170"/>
      <c r="O177" s="133"/>
    </row>
    <row r="178" spans="1:15">
      <c r="A178" s="188" t="s">
        <v>603</v>
      </c>
      <c r="B178" s="189">
        <v>802</v>
      </c>
      <c r="C178" s="190"/>
      <c r="D178" s="172"/>
      <c r="E178" s="191">
        <v>0.198158</v>
      </c>
      <c r="F178" s="192">
        <v>0.139042</v>
      </c>
      <c r="G178" s="193">
        <v>0.139042</v>
      </c>
      <c r="H178" s="192"/>
      <c r="I178" s="191">
        <v>3.6325999999999997E-2</v>
      </c>
      <c r="J178" s="192">
        <v>2.8930999999999998E-2</v>
      </c>
      <c r="K178" s="193">
        <v>2.8930999999999998E-2</v>
      </c>
      <c r="L178" s="100"/>
      <c r="M178" s="132"/>
      <c r="N178" s="170"/>
      <c r="O178" s="133"/>
    </row>
    <row r="179" spans="1:15">
      <c r="A179" s="188" t="s">
        <v>135</v>
      </c>
      <c r="B179" s="189">
        <v>805</v>
      </c>
      <c r="C179" s="190"/>
      <c r="D179" s="172"/>
      <c r="E179" s="191">
        <v>5.4749999999999998E-3</v>
      </c>
      <c r="F179" s="192">
        <v>3.8419999999999999E-3</v>
      </c>
      <c r="G179" s="193">
        <v>3.8419999999999999E-3</v>
      </c>
      <c r="H179" s="194"/>
      <c r="I179" s="191">
        <v>5.0199999999999995E-4</v>
      </c>
      <c r="J179" s="192">
        <v>4.0000000000000002E-4</v>
      </c>
      <c r="K179" s="193">
        <v>4.0000000000000002E-4</v>
      </c>
      <c r="L179" s="100"/>
      <c r="M179" s="132"/>
      <c r="N179" s="170"/>
      <c r="O179" s="133"/>
    </row>
    <row r="180" spans="1:15">
      <c r="A180" s="188" t="s">
        <v>295</v>
      </c>
      <c r="B180" s="189">
        <v>807</v>
      </c>
      <c r="C180" s="190">
        <v>490</v>
      </c>
      <c r="D180" s="172"/>
      <c r="E180" s="191"/>
      <c r="F180" s="192" t="s">
        <v>2</v>
      </c>
      <c r="G180" s="193"/>
      <c r="H180" s="194"/>
      <c r="I180" s="191"/>
      <c r="J180" s="192" t="s">
        <v>2</v>
      </c>
      <c r="K180" s="193"/>
      <c r="L180" s="100"/>
      <c r="M180" s="132"/>
      <c r="N180" s="170"/>
      <c r="O180" s="133"/>
    </row>
    <row r="181" spans="1:15">
      <c r="A181" s="188" t="s">
        <v>296</v>
      </c>
      <c r="B181" s="189">
        <v>810</v>
      </c>
      <c r="C181" s="190"/>
      <c r="D181" s="172"/>
      <c r="E181" s="191">
        <v>4.7369999999999999E-3</v>
      </c>
      <c r="F181" s="192">
        <v>3.3240000000000001E-3</v>
      </c>
      <c r="G181" s="193">
        <v>3.3240000000000001E-3</v>
      </c>
      <c r="H181" s="192"/>
      <c r="I181" s="191">
        <v>5.0199999999999995E-4</v>
      </c>
      <c r="J181" s="192">
        <v>4.0000000000000002E-4</v>
      </c>
      <c r="K181" s="193">
        <v>4.0000000000000002E-4</v>
      </c>
      <c r="L181" s="100"/>
      <c r="M181" s="132"/>
      <c r="N181" s="170"/>
      <c r="O181" s="133"/>
    </row>
    <row r="182" spans="1:15">
      <c r="A182" s="188" t="s">
        <v>297</v>
      </c>
      <c r="B182" s="189">
        <v>811</v>
      </c>
      <c r="C182" s="190"/>
      <c r="D182" s="172"/>
      <c r="E182" s="191">
        <v>2.069E-2</v>
      </c>
      <c r="F182" s="192">
        <v>1.4518E-2</v>
      </c>
      <c r="G182" s="193">
        <v>1.4518E-2</v>
      </c>
      <c r="H182" s="192"/>
      <c r="I182" s="191">
        <v>3.784E-3</v>
      </c>
      <c r="J182" s="192">
        <v>3.0140000000000002E-3</v>
      </c>
      <c r="K182" s="193">
        <v>3.0140000000000002E-3</v>
      </c>
      <c r="L182" s="100"/>
      <c r="M182" s="132"/>
      <c r="N182" s="170"/>
      <c r="O182" s="133"/>
    </row>
    <row r="183" spans="1:15">
      <c r="A183" s="188" t="s">
        <v>298</v>
      </c>
      <c r="B183" s="189">
        <v>812</v>
      </c>
      <c r="C183" s="190"/>
      <c r="D183" s="172"/>
      <c r="E183" s="191">
        <v>3.4244999999999998E-2</v>
      </c>
      <c r="F183" s="192">
        <v>2.4028999999999998E-2</v>
      </c>
      <c r="G183" s="193">
        <v>2.4028999999999998E-2</v>
      </c>
      <c r="H183" s="194"/>
      <c r="I183" s="191">
        <v>8.6610000000000003E-3</v>
      </c>
      <c r="J183" s="192">
        <v>6.8979999999999996E-3</v>
      </c>
      <c r="K183" s="193">
        <v>6.8979999999999996E-3</v>
      </c>
      <c r="L183" s="100"/>
      <c r="M183" s="132"/>
      <c r="N183" s="170"/>
      <c r="O183" s="133"/>
    </row>
    <row r="184" spans="1:15">
      <c r="A184" s="188" t="s">
        <v>299</v>
      </c>
      <c r="B184" s="189">
        <v>813</v>
      </c>
      <c r="C184" s="190"/>
      <c r="D184" s="172"/>
      <c r="E184" s="191">
        <v>0.12809999999999999</v>
      </c>
      <c r="F184" s="192">
        <v>8.9884000000000006E-2</v>
      </c>
      <c r="G184" s="193">
        <v>8.9884000000000006E-2</v>
      </c>
      <c r="H184" s="192"/>
      <c r="I184" s="191">
        <v>8.5430000000000002E-3</v>
      </c>
      <c r="J184" s="192">
        <v>6.8040000000000002E-3</v>
      </c>
      <c r="K184" s="193">
        <v>6.8040000000000002E-3</v>
      </c>
      <c r="L184" s="100"/>
      <c r="M184" s="132"/>
      <c r="N184" s="170"/>
      <c r="O184" s="133"/>
    </row>
    <row r="185" spans="1:15">
      <c r="A185" s="188" t="s">
        <v>300</v>
      </c>
      <c r="B185" s="189">
        <v>816</v>
      </c>
      <c r="C185" s="190"/>
      <c r="D185" s="172"/>
      <c r="E185" s="191">
        <v>1.7392000000000001E-2</v>
      </c>
      <c r="F185" s="192">
        <v>1.2203E-2</v>
      </c>
      <c r="G185" s="193">
        <v>1.2203E-2</v>
      </c>
      <c r="H185" s="192"/>
      <c r="I185" s="191">
        <v>8.3949999999999997E-3</v>
      </c>
      <c r="J185" s="192">
        <v>6.6860000000000001E-3</v>
      </c>
      <c r="K185" s="193">
        <v>6.6860000000000001E-3</v>
      </c>
      <c r="L185" s="100"/>
      <c r="M185" s="132"/>
      <c r="N185" s="170"/>
      <c r="O185" s="133"/>
    </row>
    <row r="186" spans="1:15">
      <c r="A186" s="188" t="s">
        <v>301</v>
      </c>
      <c r="B186" s="189">
        <v>817</v>
      </c>
      <c r="C186" s="190"/>
      <c r="D186" s="172"/>
      <c r="E186" s="191">
        <v>0.124114</v>
      </c>
      <c r="F186" s="192">
        <v>8.7086999999999998E-2</v>
      </c>
      <c r="G186" s="193">
        <v>8.7086999999999998E-2</v>
      </c>
      <c r="H186" s="194"/>
      <c r="I186" s="191">
        <v>4.4400000000000002E-2</v>
      </c>
      <c r="J186" s="192">
        <v>3.5361999999999998E-2</v>
      </c>
      <c r="K186" s="193">
        <v>3.5361999999999998E-2</v>
      </c>
      <c r="L186" s="100"/>
      <c r="M186" s="132"/>
      <c r="N186" s="170"/>
      <c r="O186" s="133"/>
    </row>
    <row r="187" spans="1:15">
      <c r="A187" s="188" t="s">
        <v>302</v>
      </c>
      <c r="B187" s="189">
        <v>818</v>
      </c>
      <c r="C187" s="190"/>
      <c r="D187" s="172"/>
      <c r="E187" s="191">
        <v>5.6999999999999998E-4</v>
      </c>
      <c r="F187" s="192">
        <v>4.0000000000000002E-4</v>
      </c>
      <c r="G187" s="193">
        <v>4.0000000000000002E-4</v>
      </c>
      <c r="H187" s="194"/>
      <c r="I187" s="191">
        <v>5.0199999999999995E-4</v>
      </c>
      <c r="J187" s="192">
        <v>4.0000000000000002E-4</v>
      </c>
      <c r="K187" s="193">
        <v>4.0000000000000002E-4</v>
      </c>
      <c r="L187" s="100"/>
      <c r="M187" s="132"/>
      <c r="N187" s="170"/>
      <c r="O187" s="133"/>
    </row>
    <row r="188" spans="1:15">
      <c r="A188" s="188" t="s">
        <v>303</v>
      </c>
      <c r="B188" s="189">
        <v>819</v>
      </c>
      <c r="C188" s="190"/>
      <c r="D188" s="172"/>
      <c r="E188" s="191">
        <v>3.5623000000000002E-2</v>
      </c>
      <c r="F188" s="192">
        <v>2.4996000000000001E-2</v>
      </c>
      <c r="G188" s="193">
        <v>2.4996000000000001E-2</v>
      </c>
      <c r="H188" s="194"/>
      <c r="I188" s="191">
        <v>5.0199999999999995E-4</v>
      </c>
      <c r="J188" s="192">
        <v>4.0000000000000002E-4</v>
      </c>
      <c r="K188" s="193">
        <v>4.0000000000000002E-4</v>
      </c>
      <c r="L188" s="100"/>
      <c r="M188" s="132"/>
      <c r="N188" s="170"/>
      <c r="O188" s="133"/>
    </row>
    <row r="189" spans="1:15">
      <c r="A189" s="188" t="s">
        <v>304</v>
      </c>
      <c r="B189" s="189">
        <v>820</v>
      </c>
      <c r="C189" s="190"/>
      <c r="D189" s="172"/>
      <c r="E189" s="191">
        <v>8.6877999999999997E-2</v>
      </c>
      <c r="F189" s="192">
        <v>6.096E-2</v>
      </c>
      <c r="G189" s="193">
        <v>6.096E-2</v>
      </c>
      <c r="H189" s="194"/>
      <c r="I189" s="191">
        <v>6.9177000000000002E-2</v>
      </c>
      <c r="J189" s="192">
        <v>5.5094999999999998E-2</v>
      </c>
      <c r="K189" s="193">
        <v>5.5094999999999998E-2</v>
      </c>
      <c r="L189" s="100"/>
      <c r="M189" s="132"/>
      <c r="N189" s="170"/>
      <c r="O189" s="133"/>
    </row>
    <row r="190" spans="1:15">
      <c r="A190" s="188" t="s">
        <v>305</v>
      </c>
      <c r="B190" s="189">
        <v>823</v>
      </c>
      <c r="C190" s="190"/>
      <c r="D190" s="172"/>
      <c r="E190" s="191">
        <v>0.30048999999999998</v>
      </c>
      <c r="F190" s="195">
        <v>0.210845</v>
      </c>
      <c r="G190" s="193">
        <v>0.210845</v>
      </c>
      <c r="H190" s="194"/>
      <c r="I190" s="191">
        <v>0.121029</v>
      </c>
      <c r="J190" s="197">
        <v>9.6392000000000005E-2</v>
      </c>
      <c r="K190" s="193">
        <v>9.6392000000000005E-2</v>
      </c>
      <c r="L190" s="100"/>
      <c r="M190" s="132"/>
      <c r="N190" s="170"/>
      <c r="O190" s="133"/>
    </row>
    <row r="191" spans="1:15">
      <c r="A191" s="188" t="s">
        <v>575</v>
      </c>
      <c r="B191" s="189">
        <v>826</v>
      </c>
      <c r="C191" s="190"/>
      <c r="D191" s="172"/>
      <c r="E191" s="191">
        <v>1.4461E-2</v>
      </c>
      <c r="F191" s="192">
        <v>1.0147E-2</v>
      </c>
      <c r="G191" s="193">
        <v>1.0147E-2</v>
      </c>
      <c r="H191" s="194"/>
      <c r="I191" s="191">
        <v>1.6594000000000001E-2</v>
      </c>
      <c r="J191" s="192">
        <v>1.3216E-2</v>
      </c>
      <c r="K191" s="193">
        <v>1.3216E-2</v>
      </c>
      <c r="L191" s="100"/>
      <c r="M191" s="132"/>
      <c r="N191" s="174"/>
      <c r="O191" s="133"/>
    </row>
    <row r="192" spans="1:15">
      <c r="A192" s="188" t="s">
        <v>306</v>
      </c>
      <c r="B192" s="189">
        <v>827</v>
      </c>
      <c r="C192" s="190"/>
      <c r="D192" s="172"/>
      <c r="E192" s="191">
        <v>0.52393400000000001</v>
      </c>
      <c r="F192" s="192">
        <v>0.36762899999999998</v>
      </c>
      <c r="G192" s="193">
        <v>0.36762899999999998</v>
      </c>
      <c r="H192" s="194"/>
      <c r="I192" s="191">
        <v>0.32306800000000002</v>
      </c>
      <c r="J192" s="192">
        <v>0.257303</v>
      </c>
      <c r="K192" s="193">
        <v>0.257303</v>
      </c>
      <c r="L192" s="100"/>
      <c r="M192" s="132"/>
      <c r="N192" s="170"/>
      <c r="O192" s="133"/>
    </row>
    <row r="193" spans="1:15">
      <c r="A193" s="188" t="s">
        <v>307</v>
      </c>
      <c r="B193" s="189">
        <v>832</v>
      </c>
      <c r="C193" s="190"/>
      <c r="D193" s="172"/>
      <c r="E193" s="191">
        <v>1.1238E-2</v>
      </c>
      <c r="F193" s="192">
        <v>7.8849999999999996E-3</v>
      </c>
      <c r="G193" s="193">
        <v>7.8849999999999996E-3</v>
      </c>
      <c r="H193" s="192"/>
      <c r="I193" s="191">
        <v>5.0199999999999995E-4</v>
      </c>
      <c r="J193" s="192">
        <v>4.0000000000000002E-4</v>
      </c>
      <c r="K193" s="193">
        <v>4.0000000000000002E-4</v>
      </c>
      <c r="L193" s="100"/>
      <c r="M193" s="132"/>
      <c r="N193" s="170"/>
      <c r="O193" s="133"/>
    </row>
    <row r="194" spans="1:15">
      <c r="A194" s="188" t="s">
        <v>308</v>
      </c>
      <c r="B194" s="189">
        <v>833</v>
      </c>
      <c r="C194" s="190"/>
      <c r="D194" s="172"/>
      <c r="E194" s="191">
        <v>1.966E-2</v>
      </c>
      <c r="F194" s="192">
        <v>1.3795E-2</v>
      </c>
      <c r="G194" s="193">
        <v>1.3795E-2</v>
      </c>
      <c r="H194" s="194"/>
      <c r="I194" s="191">
        <v>7.9640000000000006E-3</v>
      </c>
      <c r="J194" s="196">
        <v>6.3429999999999997E-3</v>
      </c>
      <c r="K194" s="193">
        <v>6.3429999999999997E-3</v>
      </c>
      <c r="L194" s="100"/>
      <c r="M194" s="132"/>
      <c r="N194" s="170"/>
      <c r="O194" s="133"/>
    </row>
    <row r="195" spans="1:15">
      <c r="A195" s="188" t="s">
        <v>309</v>
      </c>
      <c r="B195" s="189">
        <v>834</v>
      </c>
      <c r="C195" s="190"/>
      <c r="D195" s="172"/>
      <c r="E195" s="191">
        <v>0.18531700000000001</v>
      </c>
      <c r="F195" s="192">
        <v>0.13003100000000001</v>
      </c>
      <c r="G195" s="193">
        <v>0.13003100000000001</v>
      </c>
      <c r="H195" s="192"/>
      <c r="I195" s="191">
        <v>2.8816999999999999E-2</v>
      </c>
      <c r="J195" s="192">
        <v>2.2950999999999999E-2</v>
      </c>
      <c r="K195" s="193">
        <v>2.2950999999999999E-2</v>
      </c>
      <c r="L195" s="100"/>
      <c r="M195" s="132"/>
      <c r="N195" s="170"/>
      <c r="O195" s="133"/>
    </row>
    <row r="196" spans="1:15">
      <c r="A196" s="188" t="s">
        <v>310</v>
      </c>
      <c r="B196" s="189">
        <v>835</v>
      </c>
      <c r="C196" s="190"/>
      <c r="D196" s="172"/>
      <c r="E196" s="191">
        <v>1.2298E-2</v>
      </c>
      <c r="F196" s="192">
        <v>8.6289999999999995E-3</v>
      </c>
      <c r="G196" s="193">
        <v>8.6289999999999995E-3</v>
      </c>
      <c r="H196" s="194"/>
      <c r="I196" s="191">
        <v>5.0199999999999995E-4</v>
      </c>
      <c r="J196" s="192">
        <v>4.0000000000000002E-4</v>
      </c>
      <c r="K196" s="193">
        <v>4.0000000000000002E-4</v>
      </c>
      <c r="L196" s="100"/>
      <c r="M196" s="132"/>
      <c r="N196" s="170"/>
      <c r="O196" s="133"/>
    </row>
    <row r="197" spans="1:15">
      <c r="A197" s="188" t="s">
        <v>311</v>
      </c>
      <c r="B197" s="189">
        <v>836</v>
      </c>
      <c r="C197" s="190"/>
      <c r="D197" s="172"/>
      <c r="E197" s="191">
        <v>3.3501000000000003E-2</v>
      </c>
      <c r="F197" s="192">
        <v>2.3507E-2</v>
      </c>
      <c r="G197" s="193">
        <v>2.3507E-2</v>
      </c>
      <c r="H197" s="194"/>
      <c r="I197" s="191">
        <v>2.9184000000000002E-2</v>
      </c>
      <c r="J197" s="192">
        <v>2.3243E-2</v>
      </c>
      <c r="K197" s="193">
        <v>2.3243E-2</v>
      </c>
      <c r="L197" s="100"/>
      <c r="M197" s="132"/>
      <c r="N197" s="170"/>
      <c r="O197" s="133"/>
    </row>
    <row r="198" spans="1:15">
      <c r="A198" s="188" t="s">
        <v>312</v>
      </c>
      <c r="B198" s="189">
        <v>838</v>
      </c>
      <c r="C198" s="190">
        <v>490</v>
      </c>
      <c r="D198" s="172"/>
      <c r="E198" s="191"/>
      <c r="F198" s="192" t="s">
        <v>2</v>
      </c>
      <c r="G198" s="193"/>
      <c r="H198" s="194"/>
      <c r="I198" s="191"/>
      <c r="J198" s="192" t="s">
        <v>2</v>
      </c>
      <c r="K198" s="193"/>
      <c r="L198" s="100"/>
      <c r="M198" s="132"/>
      <c r="N198" s="170"/>
      <c r="O198" s="133"/>
    </row>
    <row r="199" spans="1:15">
      <c r="A199" s="188" t="s">
        <v>313</v>
      </c>
      <c r="B199" s="189">
        <v>839</v>
      </c>
      <c r="C199" s="190"/>
      <c r="D199" s="172"/>
      <c r="E199" s="191">
        <v>4.2935000000000001E-2</v>
      </c>
      <c r="F199" s="192">
        <v>3.0126E-2</v>
      </c>
      <c r="G199" s="193">
        <v>3.0126E-2</v>
      </c>
      <c r="H199" s="192"/>
      <c r="I199" s="191">
        <v>2.7525000000000001E-2</v>
      </c>
      <c r="J199" s="192">
        <v>2.1922000000000001E-2</v>
      </c>
      <c r="K199" s="193">
        <v>2.1922000000000001E-2</v>
      </c>
      <c r="L199" s="100"/>
      <c r="M199" s="132"/>
      <c r="N199" s="170"/>
      <c r="O199" s="133"/>
    </row>
    <row r="200" spans="1:15">
      <c r="A200" s="188" t="s">
        <v>314</v>
      </c>
      <c r="B200" s="189">
        <v>840</v>
      </c>
      <c r="C200" s="190"/>
      <c r="D200" s="172"/>
      <c r="E200" s="191">
        <v>3.7845999999999998E-2</v>
      </c>
      <c r="F200" s="192">
        <v>2.6554999999999999E-2</v>
      </c>
      <c r="G200" s="193">
        <v>2.6554999999999999E-2</v>
      </c>
      <c r="H200" s="192"/>
      <c r="I200" s="191">
        <v>1.0925000000000001E-2</v>
      </c>
      <c r="J200" s="192">
        <v>8.7010000000000004E-3</v>
      </c>
      <c r="K200" s="193">
        <v>8.7010000000000004E-3</v>
      </c>
      <c r="L200" s="100"/>
      <c r="M200" s="132"/>
      <c r="N200" s="170"/>
      <c r="O200" s="133"/>
    </row>
    <row r="201" spans="1:15">
      <c r="A201" s="188" t="s">
        <v>315</v>
      </c>
      <c r="B201" s="189">
        <v>841</v>
      </c>
      <c r="C201" s="190"/>
      <c r="D201" s="172"/>
      <c r="E201" s="191">
        <v>2.4601000000000001E-2</v>
      </c>
      <c r="F201" s="192">
        <v>1.7262E-2</v>
      </c>
      <c r="G201" s="193">
        <v>1.7262E-2</v>
      </c>
      <c r="H201" s="192"/>
      <c r="I201" s="191">
        <v>1.1221E-2</v>
      </c>
      <c r="J201" s="192">
        <v>8.9370000000000005E-3</v>
      </c>
      <c r="K201" s="193">
        <v>8.9370000000000005E-3</v>
      </c>
      <c r="L201" s="100"/>
      <c r="M201" s="132"/>
      <c r="N201" s="170"/>
      <c r="O201" s="133"/>
    </row>
    <row r="202" spans="1:15">
      <c r="A202" s="188" t="s">
        <v>316</v>
      </c>
      <c r="B202" s="189">
        <v>843</v>
      </c>
      <c r="C202" s="190"/>
      <c r="D202" s="172"/>
      <c r="E202" s="191">
        <v>5.6259999999999999E-3</v>
      </c>
      <c r="F202" s="192">
        <v>3.9480000000000001E-3</v>
      </c>
      <c r="G202" s="193">
        <v>3.9480000000000001E-3</v>
      </c>
      <c r="H202" s="192"/>
      <c r="I202" s="191">
        <v>5.0199999999999995E-4</v>
      </c>
      <c r="J202" s="192">
        <v>4.0000000000000002E-4</v>
      </c>
      <c r="K202" s="193">
        <v>4.0000000000000002E-4</v>
      </c>
      <c r="L202" s="100"/>
      <c r="M202" s="132"/>
      <c r="N202" s="170"/>
      <c r="O202" s="133"/>
    </row>
    <row r="203" spans="1:15">
      <c r="A203" s="188" t="s">
        <v>317</v>
      </c>
      <c r="B203" s="189">
        <v>846</v>
      </c>
      <c r="C203" s="190"/>
      <c r="D203" s="172"/>
      <c r="E203" s="191">
        <v>3.7761000000000003E-2</v>
      </c>
      <c r="F203" s="192">
        <v>2.6495999999999999E-2</v>
      </c>
      <c r="G203" s="193">
        <v>2.6495999999999999E-2</v>
      </c>
      <c r="H203" s="192"/>
      <c r="I203" s="191">
        <v>7.7330000000000003E-3</v>
      </c>
      <c r="J203" s="192">
        <v>6.1590000000000004E-3</v>
      </c>
      <c r="K203" s="193">
        <v>6.1590000000000004E-3</v>
      </c>
      <c r="L203" s="100"/>
      <c r="M203" s="132"/>
      <c r="N203" s="170"/>
      <c r="O203" s="133"/>
    </row>
    <row r="204" spans="1:15">
      <c r="A204" s="188" t="s">
        <v>318</v>
      </c>
      <c r="B204" s="189">
        <v>849</v>
      </c>
      <c r="C204" s="190">
        <v>490</v>
      </c>
      <c r="D204" s="172"/>
      <c r="E204" s="191"/>
      <c r="F204" s="192" t="s">
        <v>2</v>
      </c>
      <c r="G204" s="193"/>
      <c r="H204" s="192"/>
      <c r="I204" s="191"/>
      <c r="J204" s="192" t="s">
        <v>2</v>
      </c>
      <c r="K204" s="193"/>
      <c r="L204" s="100"/>
      <c r="M204" s="132"/>
      <c r="N204" s="170"/>
      <c r="O204" s="133"/>
    </row>
    <row r="205" spans="1:15">
      <c r="A205" s="188" t="s">
        <v>319</v>
      </c>
      <c r="B205" s="189">
        <v>850</v>
      </c>
      <c r="C205" s="190"/>
      <c r="D205" s="172"/>
      <c r="E205" s="191">
        <v>5.2539000000000002E-2</v>
      </c>
      <c r="F205" s="192">
        <v>3.6865000000000002E-2</v>
      </c>
      <c r="G205" s="193">
        <v>3.6865000000000002E-2</v>
      </c>
      <c r="H205" s="194"/>
      <c r="I205" s="191">
        <v>1.9771E-2</v>
      </c>
      <c r="J205" s="192">
        <v>1.5746E-2</v>
      </c>
      <c r="K205" s="193">
        <v>1.5746E-2</v>
      </c>
      <c r="L205" s="100"/>
      <c r="M205" s="132"/>
      <c r="N205" s="170"/>
      <c r="O205" s="133"/>
    </row>
    <row r="206" spans="1:15">
      <c r="A206" s="188" t="s">
        <v>320</v>
      </c>
      <c r="B206" s="189">
        <v>851</v>
      </c>
      <c r="C206" s="190"/>
      <c r="D206" s="172"/>
      <c r="E206" s="191">
        <v>1.5566999999999999E-2</v>
      </c>
      <c r="F206" s="192">
        <v>1.0923E-2</v>
      </c>
      <c r="G206" s="193">
        <v>1.0923E-2</v>
      </c>
      <c r="H206" s="194"/>
      <c r="I206" s="191">
        <v>5.1260000000000003E-3</v>
      </c>
      <c r="J206" s="192">
        <v>4.0829999999999998E-3</v>
      </c>
      <c r="K206" s="193">
        <v>4.0829999999999998E-3</v>
      </c>
      <c r="L206" s="100"/>
      <c r="M206" s="132"/>
      <c r="N206" s="170"/>
      <c r="O206" s="133"/>
    </row>
    <row r="207" spans="1:15">
      <c r="A207" s="188" t="s">
        <v>321</v>
      </c>
      <c r="B207" s="189">
        <v>852</v>
      </c>
      <c r="C207" s="190"/>
      <c r="D207" s="172"/>
      <c r="E207" s="191">
        <v>3.3549999999999999E-3</v>
      </c>
      <c r="F207" s="192">
        <v>2.3540000000000002E-3</v>
      </c>
      <c r="G207" s="193">
        <v>2.3540000000000002E-3</v>
      </c>
      <c r="H207" s="194"/>
      <c r="I207" s="191">
        <v>1.72E-3</v>
      </c>
      <c r="J207" s="192">
        <v>1.3699999999999999E-3</v>
      </c>
      <c r="K207" s="193">
        <v>1.3699999999999999E-3</v>
      </c>
      <c r="L207" s="100"/>
      <c r="M207" s="132"/>
      <c r="N207" s="170"/>
      <c r="O207" s="133"/>
    </row>
    <row r="208" spans="1:15">
      <c r="A208" s="188" t="s">
        <v>322</v>
      </c>
      <c r="B208" s="189">
        <v>853</v>
      </c>
      <c r="C208" s="190"/>
      <c r="D208" s="172"/>
      <c r="E208" s="191">
        <v>3.3444000000000002E-2</v>
      </c>
      <c r="F208" s="192">
        <v>2.3466999999999998E-2</v>
      </c>
      <c r="G208" s="193">
        <v>2.3466999999999998E-2</v>
      </c>
      <c r="H208" s="194"/>
      <c r="I208" s="191">
        <v>5.0199999999999995E-4</v>
      </c>
      <c r="J208" s="192">
        <v>4.0000000000000002E-4</v>
      </c>
      <c r="K208" s="193">
        <v>4.0000000000000002E-4</v>
      </c>
      <c r="L208" s="100"/>
      <c r="M208" s="132"/>
      <c r="N208" s="170"/>
      <c r="O208" s="133"/>
    </row>
    <row r="209" spans="1:15">
      <c r="A209" s="188" t="s">
        <v>323</v>
      </c>
      <c r="B209" s="189">
        <v>855</v>
      </c>
      <c r="C209" s="190"/>
      <c r="D209" s="172"/>
      <c r="E209" s="191">
        <v>0.12349499999999999</v>
      </c>
      <c r="F209" s="192">
        <v>8.6652999999999994E-2</v>
      </c>
      <c r="G209" s="193">
        <v>8.6652999999999994E-2</v>
      </c>
      <c r="H209" s="194"/>
      <c r="I209" s="191">
        <v>1.6206000000000002E-2</v>
      </c>
      <c r="J209" s="192">
        <v>1.2907E-2</v>
      </c>
      <c r="K209" s="193">
        <v>1.2907E-2</v>
      </c>
      <c r="L209" s="100"/>
      <c r="M209" s="132"/>
      <c r="N209" s="170"/>
      <c r="O209" s="133"/>
    </row>
    <row r="210" spans="1:15">
      <c r="A210" s="188" t="s">
        <v>324</v>
      </c>
      <c r="B210" s="189">
        <v>856</v>
      </c>
      <c r="C210" s="190"/>
      <c r="D210" s="172"/>
      <c r="E210" s="191">
        <v>5.1029999999999999E-3</v>
      </c>
      <c r="F210" s="192">
        <v>3.581E-3</v>
      </c>
      <c r="G210" s="193">
        <v>3.581E-3</v>
      </c>
      <c r="H210" s="194"/>
      <c r="I210" s="191">
        <v>1.0479E-2</v>
      </c>
      <c r="J210" s="192">
        <v>8.3459999999999993E-3</v>
      </c>
      <c r="K210" s="193">
        <v>8.3459999999999993E-3</v>
      </c>
      <c r="L210" s="100"/>
      <c r="M210" s="132"/>
      <c r="N210" s="170"/>
      <c r="O210" s="133"/>
    </row>
    <row r="211" spans="1:15">
      <c r="A211" s="188" t="s">
        <v>325</v>
      </c>
      <c r="B211" s="189">
        <v>858</v>
      </c>
      <c r="C211" s="190"/>
      <c r="D211" s="172"/>
      <c r="E211" s="191">
        <v>1.0539E-2</v>
      </c>
      <c r="F211" s="192">
        <v>7.3949999999999997E-3</v>
      </c>
      <c r="G211" s="193">
        <v>7.3949999999999997E-3</v>
      </c>
      <c r="H211" s="194"/>
      <c r="I211" s="191">
        <v>1.2470000000000001E-3</v>
      </c>
      <c r="J211" s="192">
        <v>9.9299999999999996E-4</v>
      </c>
      <c r="K211" s="193">
        <v>9.9299999999999996E-4</v>
      </c>
      <c r="L211" s="100"/>
      <c r="M211" s="132"/>
      <c r="N211" s="170"/>
      <c r="O211" s="133"/>
    </row>
    <row r="212" spans="1:15">
      <c r="A212" s="188" t="s">
        <v>326</v>
      </c>
      <c r="B212" s="189">
        <v>862</v>
      </c>
      <c r="C212" s="190"/>
      <c r="D212" s="172"/>
      <c r="E212" s="191">
        <v>1.5668999999999999E-2</v>
      </c>
      <c r="F212" s="192">
        <v>1.0994E-2</v>
      </c>
      <c r="G212" s="193">
        <v>1.0994E-2</v>
      </c>
      <c r="H212" s="194"/>
      <c r="I212" s="191">
        <v>1.9789999999999999E-3</v>
      </c>
      <c r="J212" s="192">
        <v>1.5759999999999999E-3</v>
      </c>
      <c r="K212" s="193">
        <v>1.5759999999999999E-3</v>
      </c>
      <c r="L212" s="100"/>
      <c r="M212" s="132"/>
      <c r="N212" s="170"/>
      <c r="O212" s="133"/>
    </row>
    <row r="213" spans="1:15">
      <c r="A213" s="188" t="s">
        <v>327</v>
      </c>
      <c r="B213" s="189">
        <v>865</v>
      </c>
      <c r="C213" s="190"/>
      <c r="D213" s="172"/>
      <c r="E213" s="191">
        <v>4.2633999999999998E-2</v>
      </c>
      <c r="F213" s="192">
        <v>2.9915000000000001E-2</v>
      </c>
      <c r="G213" s="193">
        <v>2.9915000000000001E-2</v>
      </c>
      <c r="H213" s="194"/>
      <c r="I213" s="191">
        <v>1.8256000000000001E-2</v>
      </c>
      <c r="J213" s="192">
        <v>1.4540000000000001E-2</v>
      </c>
      <c r="K213" s="193">
        <v>1.4540000000000001E-2</v>
      </c>
      <c r="L213" s="100"/>
      <c r="M213" s="132"/>
      <c r="N213" s="170"/>
      <c r="O213" s="133"/>
    </row>
    <row r="214" spans="1:15">
      <c r="A214" s="188" t="s">
        <v>328</v>
      </c>
      <c r="B214" s="189">
        <v>868</v>
      </c>
      <c r="C214" s="190"/>
      <c r="D214" s="172"/>
      <c r="E214" s="191">
        <v>1.103E-3</v>
      </c>
      <c r="F214" s="192">
        <v>7.7399999999999995E-4</v>
      </c>
      <c r="G214" s="193">
        <v>7.7399999999999995E-4</v>
      </c>
      <c r="H214" s="194"/>
      <c r="I214" s="191">
        <v>5.0199999999999995E-4</v>
      </c>
      <c r="J214" s="192">
        <v>4.0000000000000002E-4</v>
      </c>
      <c r="K214" s="193">
        <v>4.0000000000000002E-4</v>
      </c>
      <c r="L214" s="100"/>
      <c r="M214" s="132"/>
      <c r="N214" s="170"/>
      <c r="O214" s="133"/>
    </row>
    <row r="215" spans="1:15">
      <c r="A215" s="188" t="s">
        <v>329</v>
      </c>
      <c r="B215" s="189">
        <v>870</v>
      </c>
      <c r="C215" s="190"/>
      <c r="D215" s="172"/>
      <c r="E215" s="191">
        <v>1.179E-2</v>
      </c>
      <c r="F215" s="192">
        <v>8.2730000000000008E-3</v>
      </c>
      <c r="G215" s="193">
        <v>8.2730000000000008E-3</v>
      </c>
      <c r="H215" s="194"/>
      <c r="I215" s="191">
        <v>1.0081E-2</v>
      </c>
      <c r="J215" s="192">
        <v>8.0289999999999997E-3</v>
      </c>
      <c r="K215" s="193">
        <v>8.0289999999999997E-3</v>
      </c>
      <c r="L215" s="100"/>
      <c r="M215" s="132"/>
      <c r="N215" s="170"/>
      <c r="O215" s="133"/>
    </row>
    <row r="216" spans="1:15">
      <c r="A216" s="188" t="s">
        <v>330</v>
      </c>
      <c r="B216" s="189">
        <v>871</v>
      </c>
      <c r="C216" s="190"/>
      <c r="D216" s="172"/>
      <c r="E216" s="191">
        <v>4.7407999999999999E-2</v>
      </c>
      <c r="F216" s="192">
        <v>3.3265000000000003E-2</v>
      </c>
      <c r="G216" s="193">
        <v>3.3265000000000003E-2</v>
      </c>
      <c r="H216" s="194"/>
      <c r="I216" s="191">
        <v>3.7360000000000002E-3</v>
      </c>
      <c r="J216" s="192">
        <v>2.9750000000000002E-3</v>
      </c>
      <c r="K216" s="193">
        <v>2.9750000000000002E-3</v>
      </c>
      <c r="L216" s="100"/>
      <c r="M216" s="132"/>
      <c r="N216" s="170"/>
      <c r="O216" s="133"/>
    </row>
    <row r="217" spans="1:15">
      <c r="A217" s="188" t="s">
        <v>602</v>
      </c>
      <c r="B217" s="189">
        <v>872</v>
      </c>
      <c r="C217" s="190"/>
      <c r="D217" s="172"/>
      <c r="E217" s="191">
        <v>1.067E-3</v>
      </c>
      <c r="F217" s="192">
        <v>7.4899999999999999E-4</v>
      </c>
      <c r="G217" s="193">
        <v>7.4899999999999999E-4</v>
      </c>
      <c r="H217" s="194"/>
      <c r="I217" s="191">
        <v>5.0199999999999995E-4</v>
      </c>
      <c r="J217" s="192">
        <v>4.0000000000000002E-4</v>
      </c>
      <c r="K217" s="193">
        <v>4.0000000000000002E-4</v>
      </c>
      <c r="L217" s="100"/>
      <c r="M217" s="132"/>
      <c r="N217" s="170"/>
      <c r="O217" s="133"/>
    </row>
    <row r="218" spans="1:15">
      <c r="A218" s="188" t="s">
        <v>331</v>
      </c>
      <c r="B218" s="189">
        <v>873</v>
      </c>
      <c r="C218" s="190"/>
      <c r="D218" s="172"/>
      <c r="E218" s="191">
        <v>2.1135999999999999E-2</v>
      </c>
      <c r="F218" s="192">
        <v>1.4831E-2</v>
      </c>
      <c r="G218" s="193">
        <v>1.4831E-2</v>
      </c>
      <c r="H218" s="194"/>
      <c r="I218" s="191">
        <v>1.2620000000000001E-3</v>
      </c>
      <c r="J218" s="192">
        <v>1.005E-3</v>
      </c>
      <c r="K218" s="193">
        <v>1.005E-3</v>
      </c>
      <c r="L218" s="100"/>
      <c r="M218" s="132"/>
      <c r="N218" s="170"/>
      <c r="O218" s="133"/>
    </row>
    <row r="219" spans="1:15">
      <c r="A219" s="188" t="s">
        <v>332</v>
      </c>
      <c r="B219" s="189">
        <v>876</v>
      </c>
      <c r="C219" s="190"/>
      <c r="D219" s="172"/>
      <c r="E219" s="191">
        <v>1.2723E-2</v>
      </c>
      <c r="F219" s="192">
        <v>8.9269999999999992E-3</v>
      </c>
      <c r="G219" s="193">
        <v>8.9269999999999992E-3</v>
      </c>
      <c r="H219" s="194"/>
      <c r="I219" s="191">
        <v>1.2936E-2</v>
      </c>
      <c r="J219" s="192">
        <v>1.0303E-2</v>
      </c>
      <c r="K219" s="193">
        <v>1.0303E-2</v>
      </c>
      <c r="L219" s="100"/>
      <c r="M219" s="132"/>
      <c r="N219" s="170"/>
      <c r="O219" s="133"/>
    </row>
    <row r="220" spans="1:15">
      <c r="A220" s="188" t="s">
        <v>333</v>
      </c>
      <c r="B220" s="189">
        <v>879</v>
      </c>
      <c r="C220" s="190"/>
      <c r="D220" s="172"/>
      <c r="E220" s="191">
        <v>8.2179999999999996E-3</v>
      </c>
      <c r="F220" s="192">
        <v>5.7660000000000003E-3</v>
      </c>
      <c r="G220" s="193">
        <v>5.7660000000000003E-3</v>
      </c>
      <c r="H220" s="194"/>
      <c r="I220" s="191">
        <v>1.4040000000000001E-3</v>
      </c>
      <c r="J220" s="192">
        <v>1.1180000000000001E-3</v>
      </c>
      <c r="K220" s="193">
        <v>1.1180000000000001E-3</v>
      </c>
      <c r="L220" s="100"/>
      <c r="M220" s="132"/>
      <c r="N220" s="170"/>
      <c r="O220" s="133"/>
    </row>
    <row r="221" spans="1:15">
      <c r="A221" s="188" t="s">
        <v>334</v>
      </c>
      <c r="B221" s="189">
        <v>881</v>
      </c>
      <c r="C221" s="190"/>
      <c r="D221" s="172"/>
      <c r="E221" s="191">
        <v>0.16034599999999999</v>
      </c>
      <c r="F221" s="192">
        <v>0.11251</v>
      </c>
      <c r="G221" s="193">
        <v>0.11251</v>
      </c>
      <c r="H221" s="194"/>
      <c r="I221" s="191">
        <v>0.12356200000000001</v>
      </c>
      <c r="J221" s="192">
        <v>9.8408999999999996E-2</v>
      </c>
      <c r="K221" s="193">
        <v>9.8408999999999996E-2</v>
      </c>
      <c r="L221" s="100"/>
      <c r="M221" s="132"/>
      <c r="N221" s="170"/>
      <c r="O221" s="133"/>
    </row>
    <row r="222" spans="1:15">
      <c r="A222" s="188" t="s">
        <v>335</v>
      </c>
      <c r="B222" s="189">
        <v>882</v>
      </c>
      <c r="C222" s="190">
        <v>490</v>
      </c>
      <c r="D222" s="172"/>
      <c r="E222" s="191"/>
      <c r="F222" s="192" t="s">
        <v>2</v>
      </c>
      <c r="G222" s="193"/>
      <c r="H222" s="194"/>
      <c r="I222" s="191"/>
      <c r="J222" s="192" t="s">
        <v>2</v>
      </c>
      <c r="K222" s="193"/>
      <c r="L222" s="100"/>
      <c r="M222" s="132"/>
      <c r="N222" s="170"/>
      <c r="O222" s="133"/>
    </row>
    <row r="223" spans="1:15">
      <c r="A223" s="188" t="s">
        <v>336</v>
      </c>
      <c r="B223" s="189">
        <v>883</v>
      </c>
      <c r="C223" s="190"/>
      <c r="D223" s="172"/>
      <c r="E223" s="191">
        <v>5.3457999999999999E-2</v>
      </c>
      <c r="F223" s="192">
        <v>3.7510000000000002E-2</v>
      </c>
      <c r="G223" s="193">
        <v>3.7510000000000002E-2</v>
      </c>
      <c r="H223" s="194"/>
      <c r="I223" s="191">
        <v>1.6843E-2</v>
      </c>
      <c r="J223" s="192">
        <v>1.3414000000000001E-2</v>
      </c>
      <c r="K223" s="193">
        <v>1.3414000000000001E-2</v>
      </c>
      <c r="L223" s="100"/>
      <c r="M223" s="132"/>
      <c r="N223" s="170"/>
      <c r="O223" s="133"/>
    </row>
    <row r="224" spans="1:15">
      <c r="A224" s="188" t="s">
        <v>337</v>
      </c>
      <c r="B224" s="189">
        <v>885</v>
      </c>
      <c r="C224" s="190"/>
      <c r="D224" s="172"/>
      <c r="E224" s="191">
        <v>6.0354999999999999E-2</v>
      </c>
      <c r="F224" s="192">
        <v>4.2348999999999998E-2</v>
      </c>
      <c r="G224" s="193">
        <v>4.2348999999999998E-2</v>
      </c>
      <c r="H224" s="194"/>
      <c r="I224" s="191">
        <v>3.9611E-2</v>
      </c>
      <c r="J224" s="192">
        <v>3.1548E-2</v>
      </c>
      <c r="K224" s="193">
        <v>3.1548E-2</v>
      </c>
      <c r="L224" s="100"/>
      <c r="M224" s="132"/>
      <c r="N224" s="170"/>
      <c r="O224" s="133"/>
    </row>
    <row r="225" spans="1:15">
      <c r="A225" s="188" t="s">
        <v>338</v>
      </c>
      <c r="B225" s="189">
        <v>886</v>
      </c>
      <c r="C225" s="190"/>
      <c r="D225" s="172"/>
      <c r="E225" s="191">
        <v>3.8830999999999997E-2</v>
      </c>
      <c r="F225" s="192">
        <v>2.7247E-2</v>
      </c>
      <c r="G225" s="193">
        <v>2.7247E-2</v>
      </c>
      <c r="H225" s="194"/>
      <c r="I225" s="191">
        <v>1.5343000000000001E-2</v>
      </c>
      <c r="J225" s="192">
        <v>1.222E-2</v>
      </c>
      <c r="K225" s="193">
        <v>1.222E-2</v>
      </c>
      <c r="L225" s="100"/>
      <c r="M225" s="132"/>
      <c r="N225" s="170"/>
      <c r="O225" s="133"/>
    </row>
    <row r="226" spans="1:15">
      <c r="A226" s="188" t="s">
        <v>339</v>
      </c>
      <c r="B226" s="189">
        <v>888</v>
      </c>
      <c r="C226" s="190"/>
      <c r="D226" s="172"/>
      <c r="E226" s="191">
        <v>5.6999999999999998E-4</v>
      </c>
      <c r="F226" s="192">
        <v>4.0000000000000002E-4</v>
      </c>
      <c r="G226" s="193">
        <v>4.0000000000000002E-4</v>
      </c>
      <c r="H226" s="194"/>
      <c r="I226" s="191">
        <v>5.0199999999999995E-4</v>
      </c>
      <c r="J226" s="192">
        <v>4.0000000000000002E-4</v>
      </c>
      <c r="K226" s="193">
        <v>4.0000000000000002E-4</v>
      </c>
      <c r="L226" s="100"/>
      <c r="M226" s="132"/>
      <c r="N226" s="170"/>
      <c r="O226" s="133"/>
    </row>
    <row r="227" spans="1:15">
      <c r="A227" s="188" t="s">
        <v>340</v>
      </c>
      <c r="B227" s="189">
        <v>889</v>
      </c>
      <c r="C227" s="190"/>
      <c r="D227" s="172"/>
      <c r="E227" s="191">
        <v>4.1052999999999999E-2</v>
      </c>
      <c r="F227" s="192">
        <v>2.8805999999999998E-2</v>
      </c>
      <c r="G227" s="193">
        <v>2.8805999999999998E-2</v>
      </c>
      <c r="H227" s="194"/>
      <c r="I227" s="191">
        <v>1.7964999999999998E-2</v>
      </c>
      <c r="J227" s="192">
        <v>1.4308E-2</v>
      </c>
      <c r="K227" s="193">
        <v>1.4308E-2</v>
      </c>
      <c r="L227" s="100"/>
      <c r="M227" s="132"/>
      <c r="N227" s="170"/>
      <c r="O227" s="133"/>
    </row>
    <row r="228" spans="1:15">
      <c r="A228" s="188" t="s">
        <v>341</v>
      </c>
      <c r="B228" s="189">
        <v>894</v>
      </c>
      <c r="C228" s="190"/>
      <c r="D228" s="172"/>
      <c r="E228" s="191">
        <v>1.9120000000000001E-3</v>
      </c>
      <c r="F228" s="192">
        <v>1.3420000000000001E-3</v>
      </c>
      <c r="G228" s="193">
        <v>1.3420000000000001E-3</v>
      </c>
      <c r="H228" s="194"/>
      <c r="I228" s="191">
        <v>5.829E-3</v>
      </c>
      <c r="J228" s="192">
        <v>4.6420000000000003E-3</v>
      </c>
      <c r="K228" s="193">
        <v>4.6420000000000003E-3</v>
      </c>
      <c r="L228" s="100"/>
      <c r="M228" s="132"/>
      <c r="N228" s="170"/>
      <c r="O228" s="133"/>
    </row>
    <row r="229" spans="1:15">
      <c r="A229" s="188" t="s">
        <v>342</v>
      </c>
      <c r="B229" s="189">
        <v>895</v>
      </c>
      <c r="C229" s="190"/>
      <c r="D229" s="172"/>
      <c r="E229" s="191">
        <v>3.0950000000000001E-3</v>
      </c>
      <c r="F229" s="192">
        <v>2.1719999999999999E-3</v>
      </c>
      <c r="G229" s="193">
        <v>2.1719999999999999E-3</v>
      </c>
      <c r="H229" s="194"/>
      <c r="I229" s="191">
        <v>6.6299999999999996E-4</v>
      </c>
      <c r="J229" s="192">
        <v>5.2800000000000004E-4</v>
      </c>
      <c r="K229" s="193">
        <v>5.2800000000000004E-4</v>
      </c>
      <c r="L229" s="100"/>
      <c r="M229" s="132"/>
      <c r="N229" s="170"/>
      <c r="O229" s="133"/>
    </row>
    <row r="230" spans="1:15">
      <c r="A230" s="188" t="s">
        <v>343</v>
      </c>
      <c r="B230" s="189">
        <v>896</v>
      </c>
      <c r="C230" s="190"/>
      <c r="D230" s="172"/>
      <c r="E230" s="191">
        <v>7.6049999999999998E-3</v>
      </c>
      <c r="F230" s="192">
        <v>5.3359999999999996E-3</v>
      </c>
      <c r="G230" s="193">
        <v>5.3359999999999996E-3</v>
      </c>
      <c r="H230" s="194"/>
      <c r="I230" s="191">
        <v>7.6660000000000001E-3</v>
      </c>
      <c r="J230" s="192">
        <v>6.1050000000000002E-3</v>
      </c>
      <c r="K230" s="193">
        <v>6.1050000000000002E-3</v>
      </c>
      <c r="L230" s="100"/>
      <c r="M230" s="132"/>
      <c r="N230" s="170"/>
      <c r="O230" s="133"/>
    </row>
    <row r="231" spans="1:15">
      <c r="A231" s="188" t="s">
        <v>344</v>
      </c>
      <c r="B231" s="189">
        <v>899</v>
      </c>
      <c r="C231" s="190"/>
      <c r="D231" s="172"/>
      <c r="E231" s="191">
        <v>2.4889999999999999E-3</v>
      </c>
      <c r="F231" s="192">
        <v>1.7459999999999999E-3</v>
      </c>
      <c r="G231" s="193">
        <v>1.7459999999999999E-3</v>
      </c>
      <c r="H231" s="194"/>
      <c r="I231" s="191">
        <v>5.0199999999999995E-4</v>
      </c>
      <c r="J231" s="192">
        <v>4.0000000000000002E-4</v>
      </c>
      <c r="K231" s="193">
        <v>4.0000000000000002E-4</v>
      </c>
      <c r="L231" s="100"/>
      <c r="M231" s="132"/>
      <c r="N231" s="170"/>
      <c r="O231" s="133"/>
    </row>
    <row r="232" spans="1:15">
      <c r="A232" s="188" t="s">
        <v>345</v>
      </c>
      <c r="B232" s="189">
        <v>955</v>
      </c>
      <c r="C232" s="190"/>
      <c r="D232" s="172"/>
      <c r="E232" s="191">
        <v>2.4223999999999999E-2</v>
      </c>
      <c r="F232" s="192">
        <v>1.6997000000000002E-2</v>
      </c>
      <c r="G232" s="193">
        <v>1.6997000000000002E-2</v>
      </c>
      <c r="H232" s="194"/>
      <c r="I232" s="191">
        <v>7.6829999999999997E-3</v>
      </c>
      <c r="J232" s="192">
        <v>6.1190000000000003E-3</v>
      </c>
      <c r="K232" s="193">
        <v>6.1190000000000003E-3</v>
      </c>
      <c r="L232" s="100"/>
      <c r="M232" s="132"/>
      <c r="N232" s="170"/>
      <c r="O232" s="133"/>
    </row>
  </sheetData>
  <mergeCells count="8">
    <mergeCell ref="K2:O2"/>
    <mergeCell ref="E10:F10"/>
    <mergeCell ref="I10:J10"/>
    <mergeCell ref="M10:N10"/>
    <mergeCell ref="E5:O5"/>
    <mergeCell ref="E7:E8"/>
    <mergeCell ref="I7:I8"/>
    <mergeCell ref="M7:M8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scale="71" fitToHeight="0" orientation="portrait" r:id="rId1"/>
  <headerFooter>
    <oddFooter>&amp;RI.III-&amp;P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0"/>
  <sheetViews>
    <sheetView zoomScaleNormal="100" workbookViewId="0">
      <pane ySplit="10" topLeftCell="A11" activePane="bottomLeft" state="frozen"/>
      <selection pane="bottomLeft" activeCell="J3" sqref="J3"/>
    </sheetView>
  </sheetViews>
  <sheetFormatPr baseColWidth="10" defaultRowHeight="15"/>
  <cols>
    <col min="1" max="1" width="5.85546875" style="199" customWidth="1"/>
    <col min="2" max="2" width="22.85546875" customWidth="1"/>
    <col min="3" max="3" width="6.42578125" style="113" customWidth="1"/>
    <col min="4" max="4" width="6.42578125" style="200" customWidth="1"/>
    <col min="5" max="5" width="1.85546875" customWidth="1"/>
    <col min="6" max="6" width="11.7109375" style="147" customWidth="1"/>
    <col min="7" max="7" width="1.85546875" style="147" customWidth="1"/>
    <col min="8" max="8" width="16" style="147" customWidth="1"/>
    <col min="9" max="9" width="17.28515625" style="201" hidden="1" customWidth="1"/>
    <col min="10" max="10" width="13.42578125" customWidth="1"/>
  </cols>
  <sheetData>
    <row r="1" spans="1:12">
      <c r="L1" s="202">
        <v>511</v>
      </c>
    </row>
    <row r="2" spans="1:12">
      <c r="J2" s="430" t="str">
        <f>Summen!F2</f>
        <v>gültig ab/ valable dés le 01.12.2016</v>
      </c>
      <c r="K2" s="430"/>
      <c r="L2" s="430"/>
    </row>
    <row r="5" spans="1:12">
      <c r="A5" s="74" t="s">
        <v>17</v>
      </c>
      <c r="B5" s="203" t="s">
        <v>358</v>
      </c>
      <c r="C5" s="204"/>
      <c r="D5" s="205"/>
      <c r="E5" s="206"/>
      <c r="F5" s="207"/>
      <c r="G5" s="208"/>
      <c r="H5" s="207"/>
      <c r="I5" s="209"/>
      <c r="J5" s="209"/>
      <c r="K5" s="206"/>
      <c r="L5" s="206"/>
    </row>
    <row r="6" spans="1:12">
      <c r="B6" s="203" t="s">
        <v>359</v>
      </c>
      <c r="C6" s="204"/>
      <c r="D6" s="205"/>
      <c r="E6" s="206"/>
      <c r="F6" s="207"/>
      <c r="G6" s="208"/>
      <c r="H6" s="207"/>
      <c r="I6" s="209"/>
      <c r="J6" s="209"/>
      <c r="K6" s="206"/>
      <c r="L6" s="206"/>
    </row>
    <row r="7" spans="1:12" ht="15.75" thickBot="1">
      <c r="B7" s="86"/>
      <c r="C7" s="210"/>
      <c r="D7" s="211"/>
      <c r="E7" s="205"/>
      <c r="F7" s="207"/>
      <c r="G7" s="100"/>
      <c r="H7" s="100"/>
      <c r="I7" s="209"/>
      <c r="J7" s="206"/>
      <c r="K7" s="206"/>
      <c r="L7" s="206"/>
    </row>
    <row r="8" spans="1:12" ht="26.25" thickBot="1">
      <c r="A8" s="47"/>
      <c r="B8" s="155" t="s">
        <v>121</v>
      </c>
      <c r="C8" s="212" t="s">
        <v>2</v>
      </c>
      <c r="D8" s="157" t="s">
        <v>2</v>
      </c>
      <c r="E8" s="158"/>
      <c r="F8" s="384" t="s">
        <v>122</v>
      </c>
      <c r="G8" s="213"/>
      <c r="H8" s="109" t="s">
        <v>123</v>
      </c>
      <c r="I8" s="214"/>
      <c r="J8" s="47"/>
      <c r="K8" s="47"/>
      <c r="L8" s="47"/>
    </row>
    <row r="9" spans="1:12">
      <c r="A9" s="215"/>
      <c r="B9" s="112" t="s">
        <v>2</v>
      </c>
      <c r="C9" s="113" t="s">
        <v>2</v>
      </c>
      <c r="D9" s="113"/>
      <c r="E9" s="114"/>
      <c r="G9" s="115"/>
      <c r="H9" s="118"/>
      <c r="I9" s="216"/>
    </row>
    <row r="10" spans="1:12">
      <c r="A10"/>
      <c r="B10" s="119">
        <f>COUNT(C11:C387)</f>
        <v>96</v>
      </c>
      <c r="C10" s="114"/>
      <c r="D10" s="120" t="s">
        <v>4</v>
      </c>
      <c r="F10" s="122" t="s">
        <v>125</v>
      </c>
      <c r="H10" s="119">
        <f>COUNT(H11:H489)</f>
        <v>95</v>
      </c>
      <c r="I10" s="217"/>
      <c r="J10" s="77"/>
    </row>
    <row r="11" spans="1:12">
      <c r="A11" s="218"/>
      <c r="B11" s="164" t="s">
        <v>149</v>
      </c>
      <c r="C11" s="126">
        <v>11</v>
      </c>
      <c r="D11" s="127"/>
      <c r="E11" s="85"/>
      <c r="F11" s="167">
        <v>100</v>
      </c>
      <c r="G11" s="102"/>
      <c r="H11" s="169">
        <v>88.907881000000003</v>
      </c>
      <c r="I11" s="219">
        <v>2230534.1832274892</v>
      </c>
      <c r="J11" s="220"/>
      <c r="K11" s="175"/>
      <c r="L11" s="175"/>
    </row>
    <row r="12" spans="1:12">
      <c r="A12" s="218"/>
      <c r="B12" s="164" t="s">
        <v>150</v>
      </c>
      <c r="C12" s="126">
        <v>22</v>
      </c>
      <c r="D12" s="127"/>
      <c r="E12" s="85"/>
      <c r="F12" s="167">
        <v>0.150675</v>
      </c>
      <c r="G12" s="102"/>
      <c r="H12" s="169">
        <v>0.133962</v>
      </c>
      <c r="I12" s="219">
        <v>1273.2037281343171</v>
      </c>
      <c r="J12" s="220"/>
      <c r="K12" s="175"/>
      <c r="L12" s="175"/>
    </row>
    <row r="13" spans="1:12">
      <c r="A13" s="218"/>
      <c r="B13" s="164" t="s">
        <v>151</v>
      </c>
      <c r="C13" s="126">
        <v>23</v>
      </c>
      <c r="D13" s="127"/>
      <c r="E13" s="85"/>
      <c r="F13" s="167">
        <v>2.7001000000000001E-2</v>
      </c>
      <c r="G13" s="102"/>
      <c r="H13" s="169">
        <v>2.4006E-2</v>
      </c>
      <c r="I13" s="219">
        <v>321.11891434312105</v>
      </c>
      <c r="J13" s="220"/>
      <c r="K13" s="175"/>
      <c r="L13" s="175"/>
    </row>
    <row r="14" spans="1:12">
      <c r="A14" s="218"/>
      <c r="B14" s="164" t="s">
        <v>152</v>
      </c>
      <c r="C14" s="126">
        <v>24</v>
      </c>
      <c r="D14" s="127"/>
      <c r="E14" s="85"/>
      <c r="F14" s="167">
        <v>6.6489999999999994E-2</v>
      </c>
      <c r="G14" s="102"/>
      <c r="H14" s="169">
        <v>5.9115000000000001E-2</v>
      </c>
      <c r="I14" s="219">
        <v>12.000273905763892</v>
      </c>
      <c r="J14" s="220"/>
      <c r="K14" s="175"/>
      <c r="L14" s="175"/>
    </row>
    <row r="15" spans="1:12">
      <c r="A15" s="218"/>
      <c r="B15" s="164" t="s">
        <v>153</v>
      </c>
      <c r="C15" s="126">
        <v>27</v>
      </c>
      <c r="D15" s="127"/>
      <c r="E15" s="85"/>
      <c r="F15" s="167">
        <v>6.0789999999999997E-2</v>
      </c>
      <c r="G15" s="102"/>
      <c r="H15" s="169">
        <v>5.4046999999999998E-2</v>
      </c>
      <c r="I15" s="219">
        <v>58.981025083430396</v>
      </c>
      <c r="J15" s="220"/>
      <c r="K15" s="175"/>
      <c r="L15" s="175"/>
    </row>
    <row r="16" spans="1:12">
      <c r="A16" s="218"/>
      <c r="B16" s="164" t="s">
        <v>154</v>
      </c>
      <c r="C16" s="126">
        <v>29</v>
      </c>
      <c r="D16" s="127"/>
      <c r="E16" s="85"/>
      <c r="F16" s="167">
        <v>2.8185999999999999E-2</v>
      </c>
      <c r="G16" s="102"/>
      <c r="H16" s="169">
        <v>2.5059999999999999E-2</v>
      </c>
      <c r="I16" s="219">
        <v>459.26558198297789</v>
      </c>
      <c r="J16" s="220"/>
      <c r="K16" s="175"/>
      <c r="L16" s="175"/>
    </row>
    <row r="17" spans="1:12">
      <c r="A17" s="218"/>
      <c r="B17" s="164" t="s">
        <v>155</v>
      </c>
      <c r="C17" s="126">
        <v>31</v>
      </c>
      <c r="D17" s="127"/>
      <c r="E17" s="85"/>
      <c r="F17" s="167">
        <v>4.5323000000000002E-2</v>
      </c>
      <c r="G17" s="102"/>
      <c r="H17" s="169">
        <v>4.0295999999999998E-2</v>
      </c>
      <c r="I17" s="219">
        <v>12.000273905763892</v>
      </c>
      <c r="J17" s="220"/>
      <c r="K17" s="175"/>
      <c r="L17" s="175"/>
    </row>
    <row r="18" spans="1:12">
      <c r="A18" s="218"/>
      <c r="B18" s="164" t="s">
        <v>157</v>
      </c>
      <c r="C18" s="126">
        <v>34</v>
      </c>
      <c r="D18" s="127"/>
      <c r="E18" s="85"/>
      <c r="F18" s="167">
        <v>0.39083600000000002</v>
      </c>
      <c r="G18" s="102"/>
      <c r="H18" s="169">
        <v>0.34748400000000002</v>
      </c>
      <c r="I18" s="219"/>
      <c r="J18" s="220"/>
      <c r="K18" s="175"/>
      <c r="L18" s="175"/>
    </row>
    <row r="19" spans="1:12">
      <c r="A19" s="218"/>
      <c r="B19" s="164" t="s">
        <v>158</v>
      </c>
      <c r="C19" s="126">
        <v>35</v>
      </c>
      <c r="D19" s="127"/>
      <c r="E19" s="85"/>
      <c r="F19" s="167">
        <v>7.2966000000000003E-2</v>
      </c>
      <c r="G19" s="102"/>
      <c r="H19" s="169">
        <v>6.4873E-2</v>
      </c>
      <c r="I19" s="219"/>
      <c r="J19" s="220"/>
      <c r="K19" s="175"/>
      <c r="L19" s="175"/>
    </row>
    <row r="20" spans="1:12">
      <c r="A20" s="218"/>
      <c r="B20" s="164" t="s">
        <v>159</v>
      </c>
      <c r="C20" s="126">
        <v>36</v>
      </c>
      <c r="D20" s="127"/>
      <c r="E20" s="85"/>
      <c r="F20" s="167">
        <v>0.77423299999999995</v>
      </c>
      <c r="G20" s="102"/>
      <c r="H20" s="169">
        <v>0.68835400000000002</v>
      </c>
      <c r="I20" s="219"/>
      <c r="J20" s="220"/>
      <c r="K20" s="175"/>
      <c r="L20" s="175"/>
    </row>
    <row r="21" spans="1:12">
      <c r="A21" s="218"/>
      <c r="B21" s="164" t="s">
        <v>161</v>
      </c>
      <c r="C21" s="126">
        <v>38</v>
      </c>
      <c r="D21" s="127"/>
      <c r="E21" s="85"/>
      <c r="F21" s="167">
        <v>4.5323000000000002E-2</v>
      </c>
      <c r="G21" s="102"/>
      <c r="H21" s="169">
        <v>4.0295999999999998E-2</v>
      </c>
      <c r="I21" s="219"/>
      <c r="J21" s="220"/>
      <c r="K21" s="175"/>
      <c r="L21" s="175"/>
    </row>
    <row r="22" spans="1:12">
      <c r="A22" s="218"/>
      <c r="B22" s="164" t="s">
        <v>162</v>
      </c>
      <c r="C22" s="126">
        <v>39</v>
      </c>
      <c r="D22" s="127"/>
      <c r="E22" s="85"/>
      <c r="F22" s="167">
        <v>1.189E-2</v>
      </c>
      <c r="G22" s="102"/>
      <c r="H22" s="169">
        <v>1.0571000000000001E-2</v>
      </c>
      <c r="I22" s="219"/>
      <c r="J22" s="220"/>
      <c r="K22" s="175"/>
      <c r="L22" s="175"/>
    </row>
    <row r="23" spans="1:12">
      <c r="A23" s="218"/>
      <c r="B23" s="164" t="s">
        <v>163</v>
      </c>
      <c r="C23" s="126">
        <v>42</v>
      </c>
      <c r="D23" s="127"/>
      <c r="E23" s="85"/>
      <c r="F23" s="167">
        <v>2.4701000000000001E-2</v>
      </c>
      <c r="G23" s="102"/>
      <c r="H23" s="169">
        <v>2.1961000000000001E-2</v>
      </c>
      <c r="I23" s="219"/>
      <c r="J23" s="220"/>
      <c r="K23" s="175"/>
      <c r="L23" s="175"/>
    </row>
    <row r="24" spans="1:12">
      <c r="A24" s="218"/>
      <c r="B24" s="164" t="s">
        <v>164</v>
      </c>
      <c r="C24" s="126">
        <v>43</v>
      </c>
      <c r="D24" s="127"/>
      <c r="E24" s="85"/>
      <c r="F24" s="167">
        <v>8.3493999999999999E-2</v>
      </c>
      <c r="G24" s="102"/>
      <c r="H24" s="169">
        <v>7.4232999999999993E-2</v>
      </c>
      <c r="I24" s="219"/>
      <c r="J24" s="220"/>
      <c r="K24" s="175"/>
      <c r="L24" s="175"/>
    </row>
    <row r="25" spans="1:12">
      <c r="A25" s="218"/>
      <c r="B25" s="164" t="s">
        <v>165</v>
      </c>
      <c r="C25" s="126">
        <v>44</v>
      </c>
      <c r="D25" s="127"/>
      <c r="E25" s="85"/>
      <c r="F25" s="167">
        <v>8.5900000000000004E-3</v>
      </c>
      <c r="G25" s="102"/>
      <c r="H25" s="169">
        <v>7.6369999999999997E-3</v>
      </c>
      <c r="I25" s="219"/>
      <c r="J25" s="220"/>
      <c r="K25" s="175"/>
      <c r="L25" s="175"/>
    </row>
    <row r="26" spans="1:12">
      <c r="A26" s="218"/>
      <c r="B26" s="164" t="s">
        <v>166</v>
      </c>
      <c r="C26" s="126">
        <v>45</v>
      </c>
      <c r="D26" s="127"/>
      <c r="E26" s="85"/>
      <c r="F26" s="167">
        <v>0.23882100000000001</v>
      </c>
      <c r="G26" s="102"/>
      <c r="H26" s="169">
        <v>0.21233099999999999</v>
      </c>
      <c r="I26" s="219"/>
      <c r="J26" s="220"/>
      <c r="K26" s="175"/>
      <c r="L26" s="175"/>
    </row>
    <row r="27" spans="1:12">
      <c r="A27" s="218"/>
      <c r="B27" s="164" t="s">
        <v>168</v>
      </c>
      <c r="C27" s="126">
        <v>47</v>
      </c>
      <c r="D27" s="127"/>
      <c r="E27" s="85"/>
      <c r="F27" s="167">
        <v>6.4729999999999996E-3</v>
      </c>
      <c r="G27" s="102"/>
      <c r="H27" s="169">
        <v>5.7549999999999997E-3</v>
      </c>
      <c r="I27" s="219"/>
      <c r="J27" s="220"/>
      <c r="K27" s="175"/>
      <c r="L27" s="175"/>
    </row>
    <row r="28" spans="1:12">
      <c r="A28" s="218"/>
      <c r="B28" s="164" t="s">
        <v>169</v>
      </c>
      <c r="C28" s="126">
        <v>48</v>
      </c>
      <c r="D28" s="127"/>
      <c r="E28" s="211"/>
      <c r="F28" s="167">
        <v>0.16250500000000001</v>
      </c>
      <c r="G28" s="102"/>
      <c r="H28" s="169">
        <v>0.14448</v>
      </c>
      <c r="I28" s="219"/>
      <c r="J28" s="220"/>
      <c r="K28" s="175"/>
      <c r="L28" s="175"/>
    </row>
    <row r="29" spans="1:12">
      <c r="A29" s="218"/>
      <c r="B29" s="164" t="s">
        <v>170</v>
      </c>
      <c r="C29" s="126">
        <v>49</v>
      </c>
      <c r="D29" s="127"/>
      <c r="E29" s="171"/>
      <c r="F29" s="167">
        <v>0.15501400000000001</v>
      </c>
      <c r="G29" s="102"/>
      <c r="H29" s="169">
        <v>0.13782</v>
      </c>
      <c r="I29" s="219"/>
      <c r="J29" s="220"/>
      <c r="K29" s="175"/>
      <c r="L29" s="175"/>
    </row>
    <row r="30" spans="1:12">
      <c r="A30" s="218"/>
      <c r="B30" s="164" t="s">
        <v>171</v>
      </c>
      <c r="C30" s="126">
        <v>51</v>
      </c>
      <c r="D30" s="127"/>
      <c r="E30" s="85"/>
      <c r="F30" s="167">
        <v>4.7029000000000001E-2</v>
      </c>
      <c r="G30" s="102"/>
      <c r="H30" s="169">
        <v>4.1812000000000002E-2</v>
      </c>
      <c r="I30" s="219"/>
      <c r="J30" s="220"/>
      <c r="K30" s="175"/>
      <c r="L30" s="175"/>
    </row>
    <row r="31" spans="1:12">
      <c r="A31" s="218"/>
      <c r="B31" s="164" t="s">
        <v>172</v>
      </c>
      <c r="C31" s="126">
        <v>52</v>
      </c>
      <c r="D31" s="127"/>
      <c r="E31" s="85"/>
      <c r="F31" s="167">
        <v>0.229903</v>
      </c>
      <c r="G31" s="102"/>
      <c r="H31" s="169">
        <v>0.204402</v>
      </c>
      <c r="I31" s="219"/>
      <c r="J31" s="220"/>
      <c r="K31" s="175"/>
      <c r="L31" s="175"/>
    </row>
    <row r="32" spans="1:12">
      <c r="A32" s="218"/>
      <c r="B32" s="164" t="s">
        <v>173</v>
      </c>
      <c r="C32" s="126">
        <v>53</v>
      </c>
      <c r="D32" s="127"/>
      <c r="E32" s="206"/>
      <c r="F32" s="167">
        <v>0.24380199999999999</v>
      </c>
      <c r="G32" s="102"/>
      <c r="H32" s="169">
        <v>0.21675900000000001</v>
      </c>
      <c r="I32" s="219"/>
      <c r="J32" s="220"/>
      <c r="K32" s="175"/>
      <c r="L32" s="175"/>
    </row>
    <row r="33" spans="1:12">
      <c r="A33" s="218"/>
      <c r="B33" s="164" t="s">
        <v>175</v>
      </c>
      <c r="C33" s="126">
        <v>56</v>
      </c>
      <c r="D33" s="127"/>
      <c r="E33" s="85"/>
      <c r="F33" s="167">
        <v>1.7765E-2</v>
      </c>
      <c r="G33" s="102"/>
      <c r="H33" s="169">
        <v>1.5793999999999999E-2</v>
      </c>
      <c r="I33" s="221"/>
      <c r="J33" s="220"/>
      <c r="K33" s="175"/>
      <c r="L33" s="175"/>
    </row>
    <row r="34" spans="1:12">
      <c r="A34" s="218"/>
      <c r="B34" s="164" t="s">
        <v>176</v>
      </c>
      <c r="C34" s="126">
        <v>61</v>
      </c>
      <c r="D34" s="127"/>
      <c r="E34" s="85"/>
      <c r="F34" s="167">
        <v>3.7529999999999998E-3</v>
      </c>
      <c r="G34" s="102"/>
      <c r="H34" s="169">
        <v>3.3370000000000001E-3</v>
      </c>
      <c r="I34" s="219">
        <v>3545.414952237315</v>
      </c>
      <c r="J34" s="220"/>
      <c r="K34" s="175"/>
      <c r="L34" s="175"/>
    </row>
    <row r="35" spans="1:12">
      <c r="A35" s="218"/>
      <c r="B35" s="164" t="s">
        <v>177</v>
      </c>
      <c r="C35" s="126">
        <v>62</v>
      </c>
      <c r="D35" s="127"/>
      <c r="E35" s="206"/>
      <c r="F35" s="167">
        <v>0.42401</v>
      </c>
      <c r="G35" s="102"/>
      <c r="H35" s="169">
        <v>0.37697799999999998</v>
      </c>
      <c r="I35" s="219">
        <v>3114.4602622943844</v>
      </c>
      <c r="J35" s="220"/>
      <c r="K35" s="175"/>
      <c r="L35" s="175"/>
    </row>
    <row r="36" spans="1:12">
      <c r="A36" s="218"/>
      <c r="B36" s="164" t="s">
        <v>178</v>
      </c>
      <c r="C36" s="126">
        <v>64</v>
      </c>
      <c r="D36" s="127"/>
      <c r="E36" s="85"/>
      <c r="F36" s="167">
        <v>0.18268599999999999</v>
      </c>
      <c r="G36" s="102"/>
      <c r="H36" s="169">
        <v>0.16242200000000001</v>
      </c>
      <c r="I36" s="219">
        <v>23.592410033372161</v>
      </c>
      <c r="J36" s="220"/>
      <c r="K36" s="175"/>
      <c r="L36" s="175"/>
    </row>
    <row r="37" spans="1:12">
      <c r="A37" s="218"/>
      <c r="B37" s="164" t="s">
        <v>179</v>
      </c>
      <c r="C37" s="126">
        <v>65</v>
      </c>
      <c r="D37" s="127"/>
      <c r="E37" s="85"/>
      <c r="F37" s="167">
        <v>0.54949199999999998</v>
      </c>
      <c r="G37" s="102"/>
      <c r="H37" s="169">
        <v>0.48854199999999998</v>
      </c>
      <c r="I37" s="219">
        <v>52.427577851938132</v>
      </c>
      <c r="J37" s="220"/>
      <c r="K37" s="175"/>
      <c r="L37" s="175"/>
    </row>
    <row r="38" spans="1:12">
      <c r="A38" s="218"/>
      <c r="B38" s="164" t="s">
        <v>180</v>
      </c>
      <c r="C38" s="126">
        <v>66</v>
      </c>
      <c r="D38" s="127"/>
      <c r="E38" s="85"/>
      <c r="F38" s="167">
        <v>9.8250000000000004E-3</v>
      </c>
      <c r="G38" s="102"/>
      <c r="H38" s="169">
        <v>8.7349999999999997E-3</v>
      </c>
      <c r="I38" s="219">
        <v>12.000273905763892</v>
      </c>
      <c r="J38" s="220"/>
      <c r="K38" s="175"/>
      <c r="L38" s="175"/>
    </row>
    <row r="39" spans="1:12">
      <c r="A39" s="218"/>
      <c r="B39" s="164" t="s">
        <v>181</v>
      </c>
      <c r="C39" s="126">
        <v>67</v>
      </c>
      <c r="D39" s="127"/>
      <c r="E39" s="85"/>
      <c r="F39" s="167">
        <v>7.7019999999999996E-3</v>
      </c>
      <c r="G39" s="102"/>
      <c r="H39" s="169">
        <v>6.8479999999999999E-3</v>
      </c>
      <c r="I39" s="219">
        <v>47.184820066744322</v>
      </c>
      <c r="J39" s="220"/>
      <c r="K39" s="175"/>
      <c r="L39" s="175"/>
    </row>
    <row r="40" spans="1:12">
      <c r="A40" s="218"/>
      <c r="B40" s="164" t="s">
        <v>182</v>
      </c>
      <c r="C40" s="126">
        <v>69</v>
      </c>
      <c r="D40" s="127"/>
      <c r="E40" s="85"/>
      <c r="F40" s="167">
        <v>2.8319E-2</v>
      </c>
      <c r="G40" s="102"/>
      <c r="H40" s="169">
        <v>2.5177999999999999E-2</v>
      </c>
      <c r="I40" s="219">
        <v>0</v>
      </c>
      <c r="J40" s="220"/>
      <c r="K40" s="175"/>
      <c r="L40" s="175"/>
    </row>
    <row r="41" spans="1:12">
      <c r="A41" s="218"/>
      <c r="B41" s="164" t="s">
        <v>183</v>
      </c>
      <c r="C41" s="126">
        <v>71</v>
      </c>
      <c r="D41" s="127"/>
      <c r="E41" s="85"/>
      <c r="F41" s="167">
        <v>1.036E-3</v>
      </c>
      <c r="G41" s="102"/>
      <c r="H41" s="169">
        <v>9.2100000000000005E-4</v>
      </c>
      <c r="I41" s="219">
        <v>66.058748093442034</v>
      </c>
      <c r="J41" s="220"/>
      <c r="K41" s="175"/>
      <c r="L41" s="175"/>
    </row>
    <row r="42" spans="1:12">
      <c r="A42" s="218"/>
      <c r="B42" s="164" t="s">
        <v>184</v>
      </c>
      <c r="C42" s="126">
        <v>72</v>
      </c>
      <c r="D42" s="127"/>
      <c r="E42" s="85"/>
      <c r="F42" s="167">
        <v>2.3335729999999999</v>
      </c>
      <c r="G42" s="102"/>
      <c r="H42" s="169">
        <v>2.0747300000000002</v>
      </c>
      <c r="I42" s="219">
        <v>12.000273905763892</v>
      </c>
      <c r="J42" s="220"/>
      <c r="K42" s="175"/>
      <c r="L42" s="175"/>
    </row>
    <row r="43" spans="1:12">
      <c r="A43" s="218"/>
      <c r="B43" s="164" t="s">
        <v>185</v>
      </c>
      <c r="C43" s="126">
        <v>73</v>
      </c>
      <c r="D43" s="127"/>
      <c r="E43" s="85"/>
      <c r="F43" s="167">
        <v>1.5604E-2</v>
      </c>
      <c r="G43" s="102"/>
      <c r="H43" s="169">
        <v>1.3873E-2</v>
      </c>
      <c r="I43" s="219">
        <v>17.301100691139581</v>
      </c>
      <c r="J43" s="220"/>
      <c r="K43" s="175"/>
      <c r="L43" s="175"/>
    </row>
    <row r="44" spans="1:12">
      <c r="A44" s="218"/>
      <c r="B44" s="164" t="s">
        <v>186</v>
      </c>
      <c r="C44" s="126">
        <v>74</v>
      </c>
      <c r="D44" s="127" t="s">
        <v>2</v>
      </c>
      <c r="E44" s="85" t="s">
        <v>2</v>
      </c>
      <c r="F44" s="167">
        <v>5.4684999999999997E-2</v>
      </c>
      <c r="G44" s="102"/>
      <c r="H44" s="169">
        <v>4.8619000000000002E-2</v>
      </c>
      <c r="I44" s="219">
        <v>212.06955241108972</v>
      </c>
      <c r="J44" s="220"/>
      <c r="K44" s="175"/>
      <c r="L44" s="175"/>
    </row>
    <row r="45" spans="1:12">
      <c r="A45" s="218"/>
      <c r="B45" s="164" t="s">
        <v>187</v>
      </c>
      <c r="C45" s="126">
        <v>76</v>
      </c>
      <c r="D45" s="127"/>
      <c r="E45" s="85"/>
      <c r="F45" s="167">
        <v>0.22106400000000001</v>
      </c>
      <c r="G45" s="102"/>
      <c r="H45" s="169">
        <v>0.196543</v>
      </c>
      <c r="I45" s="219">
        <v>58581.526940198622</v>
      </c>
      <c r="J45" s="220"/>
      <c r="K45" s="175"/>
      <c r="L45" s="175"/>
    </row>
    <row r="46" spans="1:12">
      <c r="A46" s="218"/>
      <c r="B46" s="164" t="s">
        <v>189</v>
      </c>
      <c r="C46" s="126">
        <v>81</v>
      </c>
      <c r="D46" s="127" t="s">
        <v>2</v>
      </c>
      <c r="E46" s="85" t="s">
        <v>2</v>
      </c>
      <c r="F46" s="167">
        <v>7.5659999999999998E-3</v>
      </c>
      <c r="G46" s="102"/>
      <c r="H46" s="169">
        <v>6.7270000000000003E-3</v>
      </c>
      <c r="I46" s="219">
        <v>69.728678543077706</v>
      </c>
      <c r="J46" s="220"/>
      <c r="K46" s="175"/>
      <c r="L46" s="175"/>
    </row>
    <row r="47" spans="1:12">
      <c r="A47" s="218"/>
      <c r="B47" s="164" t="s">
        <v>190</v>
      </c>
      <c r="C47" s="126">
        <v>82</v>
      </c>
      <c r="D47" s="127"/>
      <c r="E47" s="222"/>
      <c r="F47" s="167">
        <v>0.35430299999999998</v>
      </c>
      <c r="G47" s="102"/>
      <c r="H47" s="169">
        <v>0.31500299999999998</v>
      </c>
      <c r="I47" s="219">
        <v>19.398203805217108</v>
      </c>
      <c r="J47" s="220"/>
      <c r="K47" s="175"/>
      <c r="L47" s="175"/>
    </row>
    <row r="48" spans="1:12">
      <c r="A48" s="218"/>
      <c r="B48" s="164" t="s">
        <v>191</v>
      </c>
      <c r="C48" s="126">
        <v>86</v>
      </c>
      <c r="D48" s="127"/>
      <c r="E48" s="85"/>
      <c r="F48" s="167">
        <v>0.69835899999999995</v>
      </c>
      <c r="G48" s="102"/>
      <c r="H48" s="169">
        <v>0.620896</v>
      </c>
      <c r="I48" s="219">
        <v>71.039367989376174</v>
      </c>
      <c r="J48" s="220"/>
      <c r="K48" s="175"/>
      <c r="L48" s="175"/>
    </row>
    <row r="49" spans="1:12">
      <c r="A49" s="218"/>
      <c r="B49" s="164" t="s">
        <v>193</v>
      </c>
      <c r="C49" s="126">
        <v>89</v>
      </c>
      <c r="D49" s="127"/>
      <c r="E49" s="85"/>
      <c r="F49" s="167">
        <v>5.5898000000000003E-2</v>
      </c>
      <c r="G49" s="102"/>
      <c r="H49" s="169">
        <v>4.9697999999999999E-2</v>
      </c>
      <c r="I49" s="219">
        <v>314.56546711162872</v>
      </c>
      <c r="J49" s="220"/>
      <c r="K49" s="175"/>
      <c r="L49" s="175"/>
    </row>
    <row r="50" spans="1:12">
      <c r="A50" s="218"/>
      <c r="B50" s="164" t="s">
        <v>194</v>
      </c>
      <c r="C50" s="126">
        <v>92</v>
      </c>
      <c r="D50" s="127"/>
      <c r="E50" s="85"/>
      <c r="F50" s="167">
        <v>0.130771</v>
      </c>
      <c r="G50" s="102"/>
      <c r="H50" s="169">
        <v>0.11626599999999999</v>
      </c>
      <c r="I50" s="219">
        <v>216.00162074998514</v>
      </c>
      <c r="J50" s="220"/>
      <c r="K50" s="175"/>
      <c r="L50" s="175"/>
    </row>
    <row r="51" spans="1:12">
      <c r="A51" s="218"/>
      <c r="B51" s="164" t="s">
        <v>195</v>
      </c>
      <c r="C51" s="126">
        <v>93</v>
      </c>
      <c r="D51" s="127"/>
      <c r="E51" s="85"/>
      <c r="F51" s="167">
        <v>0.23602500000000001</v>
      </c>
      <c r="G51" s="102"/>
      <c r="H51" s="169">
        <v>0.209845</v>
      </c>
      <c r="I51" s="219">
        <v>154.13707888469807</v>
      </c>
      <c r="J51" s="220"/>
      <c r="K51" s="175"/>
      <c r="L51" s="175"/>
    </row>
    <row r="52" spans="1:12">
      <c r="A52" s="218"/>
      <c r="B52" s="164" t="s">
        <v>197</v>
      </c>
      <c r="C52" s="126">
        <v>96</v>
      </c>
      <c r="D52" s="127"/>
      <c r="E52" s="85"/>
      <c r="F52" s="167">
        <v>0.16794100000000001</v>
      </c>
      <c r="G52" s="102"/>
      <c r="H52" s="169">
        <v>0.149313</v>
      </c>
      <c r="I52" s="219">
        <v>12.000273905763892</v>
      </c>
      <c r="J52" s="220"/>
      <c r="K52" s="175"/>
      <c r="L52" s="175"/>
    </row>
    <row r="53" spans="1:12">
      <c r="A53" s="218"/>
      <c r="B53" s="164" t="s">
        <v>198</v>
      </c>
      <c r="C53" s="126">
        <v>97</v>
      </c>
      <c r="D53" s="127"/>
      <c r="E53" s="206"/>
      <c r="F53" s="167">
        <v>3.9619000000000001E-2</v>
      </c>
      <c r="G53" s="102"/>
      <c r="H53" s="169">
        <v>3.5223999999999998E-2</v>
      </c>
      <c r="I53" s="219">
        <v>14.417583909282982</v>
      </c>
      <c r="J53" s="220"/>
      <c r="K53" s="175"/>
      <c r="L53" s="175"/>
    </row>
    <row r="54" spans="1:12">
      <c r="A54" s="218"/>
      <c r="B54" s="164" t="s">
        <v>199</v>
      </c>
      <c r="C54" s="126">
        <v>105</v>
      </c>
      <c r="D54" s="127"/>
      <c r="E54" s="85"/>
      <c r="F54" s="167">
        <v>3.9560000000000003E-3</v>
      </c>
      <c r="G54" s="102"/>
      <c r="H54" s="169">
        <v>3.5170000000000002E-3</v>
      </c>
      <c r="I54" s="219">
        <v>282.3225067326868</v>
      </c>
      <c r="J54" s="220"/>
      <c r="K54" s="175"/>
      <c r="L54" s="175"/>
    </row>
    <row r="55" spans="1:12">
      <c r="A55" s="218"/>
      <c r="B55" s="164" t="s">
        <v>360</v>
      </c>
      <c r="C55" s="126">
        <v>125</v>
      </c>
      <c r="D55" s="127"/>
      <c r="E55" s="85"/>
      <c r="F55" s="167">
        <v>1.088E-3</v>
      </c>
      <c r="G55" s="102"/>
      <c r="H55" s="169">
        <v>9.6699999999999998E-4</v>
      </c>
      <c r="I55" s="219">
        <v>2873.4244731200993</v>
      </c>
      <c r="J55" s="220"/>
      <c r="K55" s="175"/>
      <c r="L55" s="175"/>
    </row>
    <row r="56" spans="1:12">
      <c r="A56" s="218"/>
      <c r="B56" s="164" t="s">
        <v>203</v>
      </c>
      <c r="C56" s="126">
        <v>128</v>
      </c>
      <c r="D56" s="127"/>
      <c r="E56" s="85"/>
      <c r="F56" s="167">
        <v>1.0280000000000001E-3</v>
      </c>
      <c r="G56" s="102"/>
      <c r="H56" s="169">
        <v>9.1399999999999999E-4</v>
      </c>
      <c r="I56" s="219">
        <v>14.417583909282982</v>
      </c>
      <c r="J56" s="220"/>
      <c r="K56" s="175"/>
      <c r="L56" s="175"/>
    </row>
    <row r="57" spans="1:12">
      <c r="A57" s="218"/>
      <c r="B57" s="164" t="s">
        <v>204</v>
      </c>
      <c r="C57" s="126">
        <v>131</v>
      </c>
      <c r="D57" s="127"/>
      <c r="E57" s="85"/>
      <c r="F57" s="167">
        <v>5.0359999999999997E-3</v>
      </c>
      <c r="G57" s="102"/>
      <c r="H57" s="169">
        <v>4.4770000000000001E-3</v>
      </c>
      <c r="I57" s="219">
        <v>546.81963699571463</v>
      </c>
      <c r="J57" s="220"/>
      <c r="K57" s="175"/>
      <c r="L57" s="175"/>
    </row>
    <row r="58" spans="1:12">
      <c r="A58" s="218"/>
      <c r="B58" s="164" t="s">
        <v>650</v>
      </c>
      <c r="C58" s="126">
        <v>132</v>
      </c>
      <c r="D58" s="127"/>
      <c r="E58" s="85"/>
      <c r="F58" s="167">
        <v>2.0279999999999999E-3</v>
      </c>
      <c r="G58" s="102"/>
      <c r="H58" s="169">
        <v>1.8029999999999999E-3</v>
      </c>
      <c r="I58" s="219">
        <v>19.204899317588684</v>
      </c>
      <c r="J58" s="220"/>
      <c r="K58" s="175"/>
      <c r="L58" s="175"/>
    </row>
    <row r="59" spans="1:12">
      <c r="A59" s="218"/>
      <c r="B59" s="164" t="s">
        <v>206</v>
      </c>
      <c r="C59" s="126">
        <v>139</v>
      </c>
      <c r="D59" s="127"/>
      <c r="E59" s="85"/>
      <c r="F59" s="167">
        <v>1.0311000000000001E-2</v>
      </c>
      <c r="G59" s="102"/>
      <c r="H59" s="169">
        <v>9.1669999999999998E-3</v>
      </c>
      <c r="I59" s="219">
        <v>79.820987279575789</v>
      </c>
      <c r="J59" s="220"/>
      <c r="K59" s="175"/>
      <c r="L59" s="175"/>
    </row>
    <row r="60" spans="1:12">
      <c r="A60" s="218"/>
      <c r="B60" s="164" t="s">
        <v>207</v>
      </c>
      <c r="C60" s="126">
        <v>142</v>
      </c>
      <c r="D60" s="127"/>
      <c r="E60" s="85"/>
      <c r="F60" s="167">
        <v>0.10696</v>
      </c>
      <c r="G60" s="102"/>
      <c r="H60" s="169">
        <v>9.5096E-2</v>
      </c>
      <c r="I60" s="219">
        <v>14.155446020023296</v>
      </c>
      <c r="J60" s="220"/>
      <c r="K60" s="175"/>
      <c r="L60" s="175"/>
    </row>
    <row r="61" spans="1:12">
      <c r="A61" s="218"/>
      <c r="B61" s="164" t="s">
        <v>208</v>
      </c>
      <c r="C61" s="126">
        <v>143</v>
      </c>
      <c r="D61" s="127"/>
      <c r="E61" s="85"/>
      <c r="F61" s="167">
        <v>8.9999999999999998E-4</v>
      </c>
      <c r="G61" s="102"/>
      <c r="H61" s="169">
        <v>8.0000000000000004E-4</v>
      </c>
      <c r="I61" s="219">
        <v>126.87473840169028</v>
      </c>
      <c r="J61" s="220"/>
      <c r="K61" s="175"/>
      <c r="L61" s="175"/>
    </row>
    <row r="62" spans="1:12">
      <c r="A62" s="218"/>
      <c r="B62" s="164" t="s">
        <v>212</v>
      </c>
      <c r="C62" s="126">
        <v>155</v>
      </c>
      <c r="D62" s="127"/>
      <c r="E62" s="85"/>
      <c r="F62" s="167">
        <v>7.1060000000000003E-3</v>
      </c>
      <c r="G62" s="102"/>
      <c r="H62" s="169">
        <v>6.3179999999999998E-3</v>
      </c>
      <c r="I62" s="219">
        <v>69.990816432337397</v>
      </c>
      <c r="J62" s="220"/>
      <c r="K62" s="175"/>
      <c r="L62" s="175"/>
    </row>
    <row r="63" spans="1:12">
      <c r="A63" s="218"/>
      <c r="B63" s="164" t="s">
        <v>221</v>
      </c>
      <c r="C63" s="126">
        <v>182</v>
      </c>
      <c r="D63" s="127"/>
      <c r="E63" s="85"/>
      <c r="F63" s="167">
        <v>1.6639999999999999E-3</v>
      </c>
      <c r="G63" s="102"/>
      <c r="H63" s="169">
        <v>1.4790000000000001E-3</v>
      </c>
      <c r="I63" s="219">
        <v>162.78762923026787</v>
      </c>
      <c r="J63" s="220"/>
      <c r="K63" s="175"/>
      <c r="L63" s="175"/>
    </row>
    <row r="64" spans="1:12">
      <c r="A64" s="218"/>
      <c r="B64" s="164" t="s">
        <v>224</v>
      </c>
      <c r="C64" s="126">
        <v>185</v>
      </c>
      <c r="D64" s="127"/>
      <c r="E64" s="85"/>
      <c r="F64" s="167">
        <v>8.4390000000000003E-3</v>
      </c>
      <c r="G64" s="102"/>
      <c r="H64" s="169">
        <v>7.5030000000000001E-3</v>
      </c>
      <c r="I64" s="219">
        <v>1122.7365796992549</v>
      </c>
      <c r="J64" s="220"/>
      <c r="K64" s="175"/>
      <c r="L64" s="175"/>
    </row>
    <row r="65" spans="1:12">
      <c r="A65" s="218"/>
      <c r="B65" s="164" t="s">
        <v>229</v>
      </c>
      <c r="C65" s="126">
        <v>193</v>
      </c>
      <c r="D65" s="127"/>
      <c r="E65" s="85"/>
      <c r="F65" s="167">
        <v>1.6850000000000001E-3</v>
      </c>
      <c r="G65" s="102"/>
      <c r="H65" s="169">
        <v>1.498E-3</v>
      </c>
      <c r="I65" s="219">
        <v>14.417583909282982</v>
      </c>
      <c r="J65" s="220"/>
      <c r="K65" s="175"/>
      <c r="L65" s="175"/>
    </row>
    <row r="66" spans="1:12">
      <c r="A66" s="218"/>
      <c r="B66" s="164" t="s">
        <v>231</v>
      </c>
      <c r="C66" s="126">
        <v>195</v>
      </c>
      <c r="D66" s="127" t="s">
        <v>659</v>
      </c>
      <c r="E66" s="85"/>
      <c r="F66" s="167"/>
      <c r="G66" s="102"/>
      <c r="H66" s="169"/>
      <c r="I66" s="219">
        <v>18.873928026697726</v>
      </c>
      <c r="J66" s="220"/>
      <c r="K66" s="175"/>
      <c r="L66" s="175"/>
    </row>
    <row r="67" spans="1:12">
      <c r="A67" s="218"/>
      <c r="B67" s="164" t="s">
        <v>253</v>
      </c>
      <c r="C67" s="126">
        <v>344</v>
      </c>
      <c r="D67" s="127"/>
      <c r="E67" s="85"/>
      <c r="F67" s="167">
        <v>2.9380000000000001E-3</v>
      </c>
      <c r="G67" s="102"/>
      <c r="H67" s="169">
        <v>2.6120000000000002E-3</v>
      </c>
      <c r="I67" s="219">
        <v>174.32169635769424</v>
      </c>
      <c r="J67" s="220"/>
      <c r="K67" s="175"/>
      <c r="L67" s="175"/>
    </row>
    <row r="68" spans="1:12">
      <c r="A68" s="218"/>
      <c r="B68" s="164" t="s">
        <v>255</v>
      </c>
      <c r="C68" s="126">
        <v>353</v>
      </c>
      <c r="D68" s="127"/>
      <c r="E68" s="85"/>
      <c r="F68" s="167">
        <v>1.5813000000000001E-2</v>
      </c>
      <c r="G68" s="102"/>
      <c r="H68" s="169">
        <v>1.4059E-2</v>
      </c>
      <c r="I68" s="219"/>
      <c r="J68" s="220"/>
      <c r="K68" s="175"/>
      <c r="L68" s="175"/>
    </row>
    <row r="69" spans="1:12">
      <c r="A69" s="218"/>
      <c r="B69" s="164" t="s">
        <v>256</v>
      </c>
      <c r="C69" s="126">
        <v>354</v>
      </c>
      <c r="D69" s="127"/>
      <c r="E69" s="85"/>
      <c r="F69" s="167">
        <v>2.797E-3</v>
      </c>
      <c r="G69" s="102"/>
      <c r="H69" s="169">
        <v>2.4870000000000001E-3</v>
      </c>
      <c r="I69" s="219">
        <v>16.252549134100818</v>
      </c>
      <c r="J69" s="220"/>
      <c r="K69" s="175"/>
      <c r="L69" s="175"/>
    </row>
    <row r="70" spans="1:12">
      <c r="A70" s="218"/>
      <c r="B70" s="164" t="s">
        <v>258</v>
      </c>
      <c r="C70" s="126">
        <v>422</v>
      </c>
      <c r="D70" s="127"/>
      <c r="E70" s="85"/>
      <c r="F70" s="167">
        <v>6.8070000000000006E-2</v>
      </c>
      <c r="G70" s="102"/>
      <c r="H70" s="169">
        <v>6.0519999999999997E-2</v>
      </c>
      <c r="I70" s="219">
        <v>292.54588441381475</v>
      </c>
      <c r="J70" s="220"/>
      <c r="K70" s="175"/>
      <c r="L70" s="175"/>
    </row>
    <row r="71" spans="1:12">
      <c r="A71" s="218"/>
      <c r="B71" s="164" t="s">
        <v>259</v>
      </c>
      <c r="C71" s="126">
        <v>423</v>
      </c>
      <c r="D71" s="127"/>
      <c r="E71" s="85"/>
      <c r="F71" s="167">
        <v>8.9999999999999998E-4</v>
      </c>
      <c r="G71" s="102"/>
      <c r="H71" s="169">
        <v>8.0000000000000004E-4</v>
      </c>
      <c r="I71" s="219">
        <v>42.466338060069873</v>
      </c>
      <c r="J71" s="220"/>
      <c r="K71" s="175"/>
      <c r="L71" s="175"/>
    </row>
    <row r="72" spans="1:12">
      <c r="A72" s="218"/>
      <c r="B72" s="164" t="s">
        <v>260</v>
      </c>
      <c r="C72" s="126">
        <v>424</v>
      </c>
      <c r="D72" s="127"/>
      <c r="E72" s="85"/>
      <c r="F72" s="167">
        <v>0.23479800000000001</v>
      </c>
      <c r="G72" s="102"/>
      <c r="H72" s="169">
        <v>0.208754</v>
      </c>
      <c r="I72" s="219">
        <v>3767.9700202187937</v>
      </c>
      <c r="J72" s="220"/>
      <c r="K72" s="175"/>
      <c r="L72" s="175"/>
    </row>
    <row r="73" spans="1:12">
      <c r="A73" s="218"/>
      <c r="B73" s="164" t="s">
        <v>262</v>
      </c>
      <c r="C73" s="126">
        <v>500</v>
      </c>
      <c r="D73" s="127"/>
      <c r="E73" s="85"/>
      <c r="F73" s="167">
        <v>2.3082419999999999</v>
      </c>
      <c r="G73" s="102"/>
      <c r="H73" s="169">
        <v>2.0522089999999999</v>
      </c>
      <c r="I73" s="219">
        <v>74.971436328271523</v>
      </c>
      <c r="J73" s="220"/>
      <c r="K73" s="175"/>
      <c r="L73" s="175"/>
    </row>
    <row r="74" spans="1:12">
      <c r="A74" s="218"/>
      <c r="B74" s="164" t="s">
        <v>263</v>
      </c>
      <c r="C74" s="126">
        <v>568</v>
      </c>
      <c r="D74" s="127"/>
      <c r="E74" s="85"/>
      <c r="F74" s="167">
        <v>6.0968000000000001E-2</v>
      </c>
      <c r="G74" s="102"/>
      <c r="H74" s="169">
        <v>5.4205000000000003E-2</v>
      </c>
      <c r="I74" s="219">
        <v>273.9340942763767</v>
      </c>
      <c r="J74" s="220"/>
      <c r="K74" s="175"/>
      <c r="L74" s="175"/>
    </row>
    <row r="75" spans="1:12">
      <c r="A75" s="218"/>
      <c r="B75" s="164" t="s">
        <v>435</v>
      </c>
      <c r="C75" s="126">
        <v>702</v>
      </c>
      <c r="D75" s="127"/>
      <c r="E75" s="85"/>
      <c r="F75" s="167">
        <v>8.3140000000000002E-3</v>
      </c>
      <c r="G75" s="102"/>
      <c r="H75" s="169">
        <v>7.3920000000000001E-3</v>
      </c>
      <c r="I75" s="219">
        <v>12.000273905763892</v>
      </c>
      <c r="J75" s="220"/>
      <c r="K75" s="175"/>
      <c r="L75" s="175"/>
    </row>
    <row r="76" spans="1:12">
      <c r="A76" s="218"/>
      <c r="B76" s="164" t="s">
        <v>267</v>
      </c>
      <c r="C76" s="126">
        <v>714</v>
      </c>
      <c r="D76" s="127"/>
      <c r="E76" s="85"/>
      <c r="F76" s="167">
        <v>3.2789999999999998E-3</v>
      </c>
      <c r="G76" s="102"/>
      <c r="H76" s="169">
        <v>2.9150000000000001E-3</v>
      </c>
      <c r="I76" s="219">
        <v>14.417583909282982</v>
      </c>
      <c r="J76" s="220"/>
      <c r="K76" s="175"/>
      <c r="L76" s="175"/>
    </row>
    <row r="77" spans="1:12">
      <c r="A77" s="218"/>
      <c r="B77" s="164" t="s">
        <v>269</v>
      </c>
      <c r="C77" s="126">
        <v>722</v>
      </c>
      <c r="D77" s="127"/>
      <c r="E77" s="85"/>
      <c r="F77" s="167">
        <v>8.9999999999999998E-4</v>
      </c>
      <c r="G77" s="102"/>
      <c r="H77" s="169">
        <v>8.0000000000000004E-4</v>
      </c>
      <c r="I77" s="219">
        <v>68.155851207519561</v>
      </c>
      <c r="J77" s="220"/>
      <c r="K77" s="175"/>
      <c r="L77" s="175"/>
    </row>
    <row r="78" spans="1:12">
      <c r="A78" s="218"/>
      <c r="B78" s="164" t="s">
        <v>276</v>
      </c>
      <c r="C78" s="126">
        <v>738</v>
      </c>
      <c r="D78" s="127"/>
      <c r="E78" s="85"/>
      <c r="F78" s="167">
        <v>1.1441E-2</v>
      </c>
      <c r="G78" s="102"/>
      <c r="H78" s="169">
        <v>1.0172E-2</v>
      </c>
      <c r="I78" s="219">
        <v>60.029576640469152</v>
      </c>
      <c r="J78" s="220"/>
      <c r="K78" s="175"/>
      <c r="L78" s="175"/>
    </row>
    <row r="79" spans="1:12">
      <c r="A79" s="218"/>
      <c r="B79" s="164" t="s">
        <v>278</v>
      </c>
      <c r="C79" s="126">
        <v>741</v>
      </c>
      <c r="D79" s="127"/>
      <c r="E79" s="85"/>
      <c r="F79" s="167">
        <v>2.911E-3</v>
      </c>
      <c r="G79" s="102"/>
      <c r="H79" s="169">
        <v>2.588E-3</v>
      </c>
      <c r="I79" s="219">
        <v>12.000273905763892</v>
      </c>
      <c r="J79" s="220"/>
      <c r="K79" s="175"/>
      <c r="L79" s="175"/>
    </row>
    <row r="80" spans="1:12">
      <c r="A80" s="218"/>
      <c r="B80" s="164" t="s">
        <v>282</v>
      </c>
      <c r="C80" s="126">
        <v>765</v>
      </c>
      <c r="D80" s="127"/>
      <c r="E80" s="206"/>
      <c r="F80" s="167">
        <v>4.5079999999999999E-3</v>
      </c>
      <c r="G80" s="102"/>
      <c r="H80" s="169">
        <v>4.0080000000000003E-3</v>
      </c>
      <c r="I80" s="219">
        <v>157.28273355581436</v>
      </c>
      <c r="J80" s="220"/>
      <c r="K80" s="175"/>
      <c r="L80" s="175"/>
    </row>
    <row r="81" spans="1:12">
      <c r="A81" s="218"/>
      <c r="B81" s="164" t="s">
        <v>283</v>
      </c>
      <c r="C81" s="126">
        <v>766</v>
      </c>
      <c r="D81" s="127"/>
      <c r="E81" s="85"/>
      <c r="F81" s="167">
        <v>8.8026999999999994E-2</v>
      </c>
      <c r="G81" s="102"/>
      <c r="H81" s="169">
        <v>7.8262999999999999E-2</v>
      </c>
      <c r="I81" s="219">
        <v>77.592815220868431</v>
      </c>
      <c r="J81" s="220"/>
      <c r="K81" s="175"/>
      <c r="L81" s="175"/>
    </row>
    <row r="82" spans="1:12">
      <c r="A82" s="218"/>
      <c r="B82" s="164" t="s">
        <v>284</v>
      </c>
      <c r="C82" s="126">
        <v>772</v>
      </c>
      <c r="D82" s="127"/>
      <c r="E82" s="85"/>
      <c r="F82" s="167">
        <v>5.1263000000000003E-2</v>
      </c>
      <c r="G82" s="102"/>
      <c r="H82" s="169">
        <v>4.5576999999999999E-2</v>
      </c>
      <c r="I82" s="219">
        <v>4130.768858954204</v>
      </c>
      <c r="J82" s="220"/>
      <c r="K82" s="175"/>
      <c r="L82" s="175"/>
    </row>
    <row r="83" spans="1:12">
      <c r="A83" s="218"/>
      <c r="B83" s="164" t="s">
        <v>287</v>
      </c>
      <c r="C83" s="126">
        <v>787</v>
      </c>
      <c r="D83" s="127"/>
      <c r="E83" s="85"/>
      <c r="F83" s="167">
        <v>2.5490000000000001E-3</v>
      </c>
      <c r="G83" s="102"/>
      <c r="H83" s="169">
        <v>2.2659999999999998E-3</v>
      </c>
      <c r="I83" s="219">
        <v>57531.402555824301</v>
      </c>
      <c r="J83" s="220"/>
      <c r="K83" s="175"/>
      <c r="L83" s="175"/>
    </row>
    <row r="84" spans="1:12">
      <c r="A84" s="218"/>
      <c r="B84" s="164" t="s">
        <v>290</v>
      </c>
      <c r="C84" s="126">
        <v>793</v>
      </c>
      <c r="D84" s="127"/>
      <c r="E84" s="85"/>
      <c r="F84" s="167">
        <v>8.7531999999999999E-2</v>
      </c>
      <c r="G84" s="102"/>
      <c r="H84" s="169">
        <v>7.7823000000000003E-2</v>
      </c>
      <c r="I84" s="219">
        <v>619.1696944313893</v>
      </c>
      <c r="J84" s="220"/>
      <c r="K84" s="175"/>
      <c r="L84" s="175"/>
    </row>
    <row r="85" spans="1:12">
      <c r="A85" s="218"/>
      <c r="B85" s="164" t="s">
        <v>291</v>
      </c>
      <c r="C85" s="126">
        <v>796</v>
      </c>
      <c r="D85" s="127"/>
      <c r="E85" s="85"/>
      <c r="F85" s="167">
        <v>8.9999999999999998E-4</v>
      </c>
      <c r="G85" s="102"/>
      <c r="H85" s="169">
        <v>8.0000000000000004E-4</v>
      </c>
      <c r="I85" s="219">
        <v>1339.7867520062791</v>
      </c>
      <c r="J85" s="220"/>
      <c r="K85" s="175"/>
      <c r="L85" s="175"/>
    </row>
    <row r="86" spans="1:12">
      <c r="A86" s="218"/>
      <c r="B86" s="164" t="s">
        <v>296</v>
      </c>
      <c r="C86" s="126">
        <v>810</v>
      </c>
      <c r="D86" s="127"/>
      <c r="E86" s="85"/>
      <c r="F86" s="167">
        <v>4.5129999999999997E-3</v>
      </c>
      <c r="G86" s="102"/>
      <c r="H86" s="169">
        <v>4.0119999999999999E-3</v>
      </c>
      <c r="I86" s="219">
        <v>181.66155725696558</v>
      </c>
      <c r="J86" s="220"/>
      <c r="K86" s="175"/>
      <c r="L86" s="175"/>
    </row>
    <row r="87" spans="1:12">
      <c r="A87" s="218"/>
      <c r="B87" s="164" t="s">
        <v>299</v>
      </c>
      <c r="C87" s="126">
        <v>813</v>
      </c>
      <c r="D87" s="127"/>
      <c r="E87" s="85"/>
      <c r="F87" s="167">
        <v>5.7827999999999997E-2</v>
      </c>
      <c r="G87" s="102"/>
      <c r="H87" s="169">
        <v>5.1414000000000001E-2</v>
      </c>
      <c r="I87" s="219">
        <v>5637.7995843081653</v>
      </c>
      <c r="J87" s="220"/>
      <c r="K87" s="175"/>
      <c r="L87" s="175"/>
    </row>
    <row r="88" spans="1:12">
      <c r="A88" s="218"/>
      <c r="B88" s="164" t="s">
        <v>300</v>
      </c>
      <c r="C88" s="126">
        <v>816</v>
      </c>
      <c r="D88" s="127"/>
      <c r="E88" s="85"/>
      <c r="F88" s="167">
        <v>2.6835999999999999E-2</v>
      </c>
      <c r="G88" s="102"/>
      <c r="H88" s="169">
        <v>2.3859000000000002E-2</v>
      </c>
      <c r="I88" s="219">
        <v>5316.6806699650451</v>
      </c>
      <c r="J88" s="220"/>
      <c r="K88" s="175"/>
      <c r="L88" s="175"/>
    </row>
    <row r="89" spans="1:12">
      <c r="A89" s="218"/>
      <c r="B89" s="164" t="s">
        <v>302</v>
      </c>
      <c r="C89" s="126">
        <v>818</v>
      </c>
      <c r="D89" s="127"/>
      <c r="E89" s="85"/>
      <c r="F89" s="167">
        <v>8.9999999999999998E-4</v>
      </c>
      <c r="G89" s="102"/>
      <c r="H89" s="169">
        <v>8.0000000000000004E-4</v>
      </c>
      <c r="I89" s="219">
        <v>1635.21615320195</v>
      </c>
      <c r="J89" s="220"/>
      <c r="K89" s="175"/>
      <c r="L89" s="175"/>
    </row>
    <row r="90" spans="1:12">
      <c r="A90" s="218"/>
      <c r="B90" s="164" t="s">
        <v>303</v>
      </c>
      <c r="C90" s="126">
        <v>819</v>
      </c>
      <c r="D90" s="127"/>
      <c r="E90" s="85"/>
      <c r="F90" s="167">
        <v>0.18857599999999999</v>
      </c>
      <c r="G90" s="102"/>
      <c r="H90" s="169">
        <v>0.167659</v>
      </c>
      <c r="I90" s="219">
        <v>451.13930741592759</v>
      </c>
      <c r="J90" s="220"/>
      <c r="K90" s="175"/>
      <c r="L90" s="175"/>
    </row>
    <row r="91" spans="1:12">
      <c r="A91" s="218"/>
      <c r="B91" s="164" t="s">
        <v>307</v>
      </c>
      <c r="C91" s="126">
        <v>832</v>
      </c>
      <c r="D91" s="127"/>
      <c r="E91" s="85"/>
      <c r="F91" s="167">
        <v>5.7460000000000002E-3</v>
      </c>
      <c r="G91" s="102"/>
      <c r="H91" s="169">
        <v>5.1089999999999998E-3</v>
      </c>
      <c r="I91" s="219">
        <v>92.010399130151399</v>
      </c>
      <c r="J91" s="220"/>
      <c r="K91" s="175"/>
      <c r="L91" s="175"/>
    </row>
    <row r="92" spans="1:12">
      <c r="A92" s="218"/>
      <c r="B92" s="164" t="s">
        <v>308</v>
      </c>
      <c r="C92" s="126">
        <v>833</v>
      </c>
      <c r="D92" s="127"/>
      <c r="E92" s="85"/>
      <c r="F92" s="167">
        <v>9.59E-4</v>
      </c>
      <c r="G92" s="102"/>
      <c r="H92" s="169">
        <v>8.5300000000000003E-4</v>
      </c>
      <c r="I92" s="219">
        <v>12.000273905763892</v>
      </c>
      <c r="J92" s="220"/>
      <c r="K92" s="175"/>
      <c r="L92" s="175"/>
    </row>
    <row r="93" spans="1:12">
      <c r="A93" s="218"/>
      <c r="B93" s="164" t="s">
        <v>309</v>
      </c>
      <c r="C93" s="126">
        <v>834</v>
      </c>
      <c r="D93" s="127"/>
      <c r="E93" s="85"/>
      <c r="F93" s="167">
        <v>0.28398400000000001</v>
      </c>
      <c r="G93" s="102"/>
      <c r="H93" s="169">
        <v>0.25248399999999999</v>
      </c>
      <c r="I93" s="219">
        <v>50.068336848600914</v>
      </c>
      <c r="J93" s="220"/>
      <c r="K93" s="175"/>
      <c r="L93" s="175"/>
    </row>
    <row r="94" spans="1:12">
      <c r="A94" s="218"/>
      <c r="B94" s="164" t="s">
        <v>310</v>
      </c>
      <c r="C94" s="126">
        <v>835</v>
      </c>
      <c r="D94" s="127"/>
      <c r="E94" s="206"/>
      <c r="F94" s="167">
        <v>2.4480000000000001E-3</v>
      </c>
      <c r="G94" s="102"/>
      <c r="H94" s="169">
        <v>2.176E-3</v>
      </c>
      <c r="I94" s="219">
        <v>1163.1058146452474</v>
      </c>
      <c r="J94" s="220"/>
      <c r="K94" s="175"/>
      <c r="L94" s="175"/>
    </row>
    <row r="95" spans="1:12">
      <c r="A95" s="218"/>
      <c r="B95" s="164" t="s">
        <v>314</v>
      </c>
      <c r="C95" s="126">
        <v>840</v>
      </c>
      <c r="D95" s="127"/>
      <c r="E95" s="220"/>
      <c r="F95" s="167">
        <v>8.7531999999999999E-2</v>
      </c>
      <c r="G95" s="102"/>
      <c r="H95" s="169">
        <v>7.7823000000000003E-2</v>
      </c>
      <c r="I95" s="219">
        <v>29.359443597085345</v>
      </c>
      <c r="J95" s="220"/>
      <c r="K95" s="175"/>
      <c r="L95" s="175"/>
    </row>
    <row r="96" spans="1:12">
      <c r="A96" s="218"/>
      <c r="B96" s="164" t="s">
        <v>316</v>
      </c>
      <c r="C96" s="126">
        <v>843</v>
      </c>
      <c r="D96" s="127"/>
      <c r="E96" s="85"/>
      <c r="F96" s="167">
        <v>1.6104E-2</v>
      </c>
      <c r="G96" s="102"/>
      <c r="H96" s="169">
        <v>1.4318000000000001E-2</v>
      </c>
      <c r="I96" s="219">
        <v>276.55547316897366</v>
      </c>
      <c r="J96" s="220"/>
      <c r="K96" s="175"/>
      <c r="L96" s="175"/>
    </row>
    <row r="97" spans="1:12">
      <c r="A97" s="218"/>
      <c r="B97" s="164" t="s">
        <v>321</v>
      </c>
      <c r="C97" s="126">
        <v>852</v>
      </c>
      <c r="D97" s="127"/>
      <c r="E97" s="85"/>
      <c r="F97" s="167">
        <v>2.9030000000000002E-3</v>
      </c>
      <c r="G97" s="102"/>
      <c r="H97" s="169">
        <v>2.581E-3</v>
      </c>
      <c r="I97" s="219">
        <v>9425.1678083321767</v>
      </c>
      <c r="J97" s="220"/>
      <c r="K97" s="175"/>
      <c r="L97" s="175"/>
    </row>
    <row r="98" spans="1:12">
      <c r="A98" s="218"/>
      <c r="B98" s="164" t="s">
        <v>323</v>
      </c>
      <c r="C98" s="126">
        <v>855</v>
      </c>
      <c r="D98" s="127"/>
      <c r="E98" s="85"/>
      <c r="F98" s="167">
        <v>1.8537999999999999E-2</v>
      </c>
      <c r="G98" s="102"/>
      <c r="H98" s="169">
        <v>1.6482E-2</v>
      </c>
      <c r="I98" s="219">
        <v>9065.2524863786184</v>
      </c>
      <c r="J98" s="220"/>
      <c r="K98" s="175"/>
      <c r="L98" s="175"/>
    </row>
    <row r="99" spans="1:12">
      <c r="A99" s="218"/>
      <c r="B99" s="164" t="s">
        <v>326</v>
      </c>
      <c r="C99" s="126">
        <v>862</v>
      </c>
      <c r="D99" s="127"/>
      <c r="E99" s="85"/>
      <c r="F99" s="167">
        <v>8.3230000000000005E-3</v>
      </c>
      <c r="G99" s="102"/>
      <c r="H99" s="169">
        <v>7.4000000000000003E-3</v>
      </c>
      <c r="I99" s="219">
        <v>198.96265794810517</v>
      </c>
      <c r="J99" s="220"/>
      <c r="K99" s="175"/>
      <c r="L99" s="175"/>
    </row>
    <row r="100" spans="1:12">
      <c r="A100" s="218"/>
      <c r="B100" s="164" t="s">
        <v>328</v>
      </c>
      <c r="C100" s="126">
        <v>868</v>
      </c>
      <c r="D100" s="127"/>
      <c r="E100" s="85"/>
      <c r="F100" s="167">
        <v>2.1879999999999998E-3</v>
      </c>
      <c r="G100" s="102"/>
      <c r="H100" s="169">
        <v>1.9449999999999999E-3</v>
      </c>
      <c r="I100" s="219">
        <v>187.95286659919822</v>
      </c>
      <c r="J100" s="220"/>
      <c r="K100" s="175"/>
      <c r="L100" s="175"/>
    </row>
    <row r="101" spans="1:12">
      <c r="A101" s="218"/>
      <c r="B101" s="164" t="s">
        <v>329</v>
      </c>
      <c r="C101" s="126">
        <v>870</v>
      </c>
      <c r="D101" s="127"/>
      <c r="E101" s="85"/>
      <c r="F101" s="167">
        <v>6.4250000000000002E-3</v>
      </c>
      <c r="G101" s="102"/>
      <c r="H101" s="169">
        <v>5.7120000000000001E-3</v>
      </c>
      <c r="I101" s="219">
        <v>16.514687023360509</v>
      </c>
      <c r="J101" s="220"/>
      <c r="K101" s="175"/>
      <c r="L101" s="175"/>
    </row>
    <row r="102" spans="1:12">
      <c r="A102" s="218"/>
      <c r="B102" s="164" t="s">
        <v>330</v>
      </c>
      <c r="C102" s="126">
        <v>871</v>
      </c>
      <c r="D102" s="127"/>
      <c r="E102" s="206"/>
      <c r="F102" s="167">
        <v>4.7763E-2</v>
      </c>
      <c r="G102" s="102"/>
      <c r="H102" s="169">
        <v>4.2465000000000003E-2</v>
      </c>
      <c r="I102" s="219">
        <v>38.272131831914834</v>
      </c>
      <c r="J102" s="220"/>
      <c r="K102" s="175"/>
      <c r="L102" s="175"/>
    </row>
    <row r="103" spans="1:12">
      <c r="A103" s="218"/>
      <c r="B103" s="164" t="s">
        <v>331</v>
      </c>
      <c r="C103" s="126">
        <v>873</v>
      </c>
      <c r="D103" s="127"/>
      <c r="E103" s="206"/>
      <c r="F103" s="167">
        <v>4.1565999999999999E-2</v>
      </c>
      <c r="G103" s="102"/>
      <c r="H103" s="169">
        <v>3.6955000000000002E-2</v>
      </c>
      <c r="I103" s="219"/>
      <c r="J103" s="220"/>
      <c r="K103" s="175"/>
      <c r="L103" s="175"/>
    </row>
    <row r="104" spans="1:12">
      <c r="A104" s="218"/>
      <c r="B104" s="164" t="s">
        <v>338</v>
      </c>
      <c r="C104" s="126">
        <v>886</v>
      </c>
      <c r="D104" s="127"/>
      <c r="E104" s="85"/>
      <c r="F104" s="167">
        <v>0.131298</v>
      </c>
      <c r="G104" s="102"/>
      <c r="H104" s="169">
        <v>0.116734</v>
      </c>
      <c r="I104" s="219">
        <v>14.155446020023296</v>
      </c>
      <c r="J104" s="220"/>
      <c r="K104" s="175"/>
      <c r="L104" s="175"/>
    </row>
    <row r="105" spans="1:12">
      <c r="A105" s="218"/>
      <c r="B105" s="164" t="s">
        <v>342</v>
      </c>
      <c r="C105" s="126">
        <v>895</v>
      </c>
      <c r="D105" s="127"/>
      <c r="E105" s="85"/>
      <c r="F105" s="167">
        <v>7.2389999999999998E-3</v>
      </c>
      <c r="G105" s="102"/>
      <c r="H105" s="169">
        <v>6.4359999999999999E-3</v>
      </c>
      <c r="I105" s="219">
        <v>12.000273905763892</v>
      </c>
      <c r="J105" s="220"/>
      <c r="K105" s="175"/>
      <c r="L105" s="175"/>
    </row>
    <row r="106" spans="1:12">
      <c r="A106" s="218"/>
      <c r="B106" s="164" t="s">
        <v>344</v>
      </c>
      <c r="C106" s="126">
        <v>899</v>
      </c>
      <c r="D106" s="127"/>
      <c r="E106" s="85"/>
      <c r="F106" s="167">
        <v>1.391E-2</v>
      </c>
      <c r="G106" s="102"/>
      <c r="H106" s="169">
        <v>1.2367E-2</v>
      </c>
      <c r="I106" s="219">
        <v>14.417583909282982</v>
      </c>
      <c r="J106" s="220"/>
      <c r="K106" s="175"/>
      <c r="L106" s="175"/>
    </row>
    <row r="107" spans="1:12">
      <c r="A107" s="218"/>
      <c r="B107" s="85"/>
      <c r="C107" s="120"/>
      <c r="D107" s="172"/>
      <c r="E107" s="85"/>
      <c r="F107" s="102" t="s">
        <v>128</v>
      </c>
      <c r="G107" s="102"/>
      <c r="H107" s="100" t="s">
        <v>128</v>
      </c>
      <c r="I107" s="219"/>
      <c r="J107" s="220"/>
      <c r="K107" s="175"/>
      <c r="L107" s="146"/>
    </row>
    <row r="108" spans="1:12">
      <c r="A108" s="218"/>
      <c r="B108" s="85"/>
      <c r="C108" s="120"/>
      <c r="D108" s="172"/>
      <c r="E108" s="85"/>
      <c r="F108" s="102" t="s">
        <v>128</v>
      </c>
      <c r="G108" s="102"/>
      <c r="H108" s="100" t="s">
        <v>128</v>
      </c>
      <c r="I108" s="219"/>
      <c r="J108" s="220"/>
      <c r="K108" s="175"/>
      <c r="L108" s="146"/>
    </row>
    <row r="109" spans="1:12">
      <c r="A109" s="218"/>
      <c r="B109" s="85"/>
      <c r="C109" s="120"/>
      <c r="D109" s="172"/>
      <c r="E109" s="85"/>
      <c r="F109" s="102" t="s">
        <v>128</v>
      </c>
      <c r="G109" s="102"/>
      <c r="H109" s="100" t="s">
        <v>128</v>
      </c>
      <c r="I109" s="219"/>
      <c r="J109" s="220"/>
      <c r="K109" s="175"/>
      <c r="L109" s="146"/>
    </row>
    <row r="110" spans="1:12">
      <c r="A110" s="218"/>
      <c r="B110" s="85"/>
      <c r="C110" s="120"/>
      <c r="D110" s="172"/>
      <c r="E110" s="85"/>
      <c r="F110" s="102" t="s">
        <v>128</v>
      </c>
      <c r="G110" s="102"/>
      <c r="H110" s="100" t="s">
        <v>128</v>
      </c>
      <c r="I110" s="219"/>
      <c r="J110" s="220"/>
      <c r="K110" s="175"/>
      <c r="L110" s="146"/>
    </row>
    <row r="111" spans="1:12">
      <c r="A111" s="218"/>
      <c r="B111" s="85"/>
      <c r="C111" s="120"/>
      <c r="D111" s="172"/>
      <c r="E111" s="85"/>
      <c r="F111" s="102" t="s">
        <v>128</v>
      </c>
      <c r="G111" s="102"/>
      <c r="H111" s="100" t="s">
        <v>128</v>
      </c>
      <c r="I111" s="219"/>
      <c r="J111" s="220"/>
      <c r="K111" s="175"/>
      <c r="L111" s="85"/>
    </row>
    <row r="112" spans="1:12">
      <c r="A112" s="218"/>
      <c r="B112" s="85"/>
      <c r="C112" s="120"/>
      <c r="D112" s="172"/>
      <c r="E112" s="85"/>
      <c r="F112" s="102" t="s">
        <v>128</v>
      </c>
      <c r="G112" s="102"/>
      <c r="H112" s="100" t="s">
        <v>128</v>
      </c>
      <c r="I112" s="219"/>
      <c r="J112" s="220"/>
      <c r="K112" s="175"/>
      <c r="L112" s="85"/>
    </row>
    <row r="113" spans="1:12">
      <c r="A113" s="218"/>
      <c r="B113" s="85"/>
      <c r="C113" s="120"/>
      <c r="D113" s="172"/>
      <c r="E113" s="85"/>
      <c r="F113" s="102" t="s">
        <v>128</v>
      </c>
      <c r="G113" s="102"/>
      <c r="H113" s="100" t="s">
        <v>128</v>
      </c>
      <c r="I113" s="219"/>
      <c r="J113" s="85"/>
      <c r="K113" s="85"/>
      <c r="L113" s="85"/>
    </row>
    <row r="114" spans="1:12">
      <c r="A114" s="218"/>
      <c r="B114" s="85"/>
      <c r="C114" s="120"/>
      <c r="D114" s="172"/>
      <c r="E114" s="85"/>
      <c r="F114" s="102"/>
      <c r="G114" s="102"/>
      <c r="H114" s="100"/>
      <c r="I114" s="219"/>
      <c r="J114" s="85"/>
      <c r="K114" s="85"/>
      <c r="L114" s="85"/>
    </row>
    <row r="115" spans="1:12">
      <c r="A115" s="218"/>
      <c r="B115" s="85"/>
      <c r="C115" s="120"/>
      <c r="D115" s="172"/>
      <c r="E115" s="85"/>
      <c r="F115" s="102"/>
      <c r="G115" s="102"/>
      <c r="H115" s="100"/>
      <c r="I115" s="219"/>
      <c r="J115" s="85"/>
      <c r="K115" s="85"/>
      <c r="L115" s="85"/>
    </row>
    <row r="116" spans="1:12">
      <c r="A116" s="218"/>
      <c r="B116" s="85"/>
      <c r="C116" s="120"/>
      <c r="D116" s="172"/>
      <c r="E116" s="85"/>
      <c r="F116" s="102"/>
      <c r="G116" s="102"/>
      <c r="H116" s="100"/>
      <c r="I116" s="219"/>
      <c r="J116" s="85"/>
      <c r="K116" s="85"/>
      <c r="L116" s="85"/>
    </row>
    <row r="117" spans="1:12">
      <c r="A117" s="218"/>
      <c r="B117" s="85"/>
      <c r="C117" s="120"/>
      <c r="D117" s="172"/>
      <c r="E117" s="85"/>
      <c r="F117" s="102"/>
      <c r="G117" s="102"/>
      <c r="H117" s="100"/>
      <c r="I117" s="219"/>
      <c r="J117" s="85"/>
      <c r="K117" s="85"/>
      <c r="L117" s="85"/>
    </row>
    <row r="118" spans="1:12">
      <c r="A118" s="218"/>
      <c r="B118" s="85"/>
      <c r="C118" s="120"/>
      <c r="D118" s="172"/>
      <c r="E118" s="85"/>
      <c r="F118" s="102"/>
      <c r="G118" s="102"/>
      <c r="H118" s="100"/>
      <c r="I118" s="219"/>
      <c r="J118" s="85"/>
      <c r="K118" s="85"/>
      <c r="L118" s="85"/>
    </row>
    <row r="119" spans="1:12">
      <c r="A119" s="218"/>
      <c r="B119" s="85"/>
      <c r="C119" s="120"/>
      <c r="D119" s="172"/>
      <c r="E119" s="85"/>
      <c r="F119" s="102"/>
      <c r="G119" s="102"/>
      <c r="H119" s="100"/>
      <c r="I119" s="219"/>
      <c r="J119" s="85"/>
      <c r="K119" s="85"/>
      <c r="L119" s="85"/>
    </row>
    <row r="120" spans="1:12">
      <c r="A120" s="218"/>
      <c r="B120" s="85"/>
      <c r="C120" s="120"/>
      <c r="D120" s="172"/>
      <c r="E120" s="85"/>
      <c r="F120" s="102"/>
      <c r="G120" s="102"/>
      <c r="H120" s="100"/>
      <c r="I120" s="219"/>
      <c r="J120" s="85"/>
      <c r="K120" s="85"/>
      <c r="L120" s="85"/>
    </row>
    <row r="121" spans="1:12">
      <c r="A121" s="218"/>
      <c r="B121" s="85"/>
      <c r="C121" s="120"/>
      <c r="D121" s="172"/>
      <c r="E121" s="85"/>
      <c r="F121" s="102"/>
      <c r="G121" s="102"/>
      <c r="H121" s="100"/>
      <c r="I121" s="219"/>
      <c r="J121" s="85"/>
      <c r="K121" s="85"/>
      <c r="L121" s="85"/>
    </row>
    <row r="122" spans="1:12">
      <c r="A122" s="218"/>
      <c r="B122" s="85"/>
      <c r="C122" s="120"/>
      <c r="D122" s="172"/>
      <c r="E122" s="85"/>
      <c r="F122" s="102"/>
      <c r="G122" s="102"/>
      <c r="H122" s="100"/>
      <c r="I122" s="219"/>
      <c r="J122" s="85"/>
      <c r="K122" s="85"/>
      <c r="L122" s="85"/>
    </row>
    <row r="123" spans="1:12">
      <c r="A123" s="218"/>
      <c r="B123" s="85"/>
      <c r="C123" s="120"/>
      <c r="D123" s="172"/>
      <c r="E123" s="85"/>
      <c r="F123" s="102"/>
      <c r="G123" s="102"/>
      <c r="H123" s="100"/>
      <c r="I123" s="219"/>
      <c r="J123" s="85"/>
      <c r="K123" s="85"/>
      <c r="L123" s="85"/>
    </row>
    <row r="124" spans="1:12">
      <c r="A124" s="218"/>
      <c r="B124" s="85"/>
      <c r="C124" s="120"/>
      <c r="D124" s="172"/>
      <c r="E124" s="85"/>
      <c r="F124" s="102"/>
      <c r="G124" s="102"/>
      <c r="H124" s="100"/>
      <c r="I124" s="219"/>
      <c r="J124" s="85"/>
      <c r="K124" s="85"/>
      <c r="L124" s="85"/>
    </row>
    <row r="125" spans="1:12">
      <c r="A125" s="218"/>
      <c r="B125" s="85"/>
      <c r="C125" s="120"/>
      <c r="D125" s="172"/>
      <c r="E125" s="85"/>
      <c r="F125" s="102"/>
      <c r="G125" s="102"/>
      <c r="H125" s="102"/>
      <c r="I125" s="219"/>
      <c r="J125" s="85"/>
      <c r="K125" s="85"/>
      <c r="L125" s="85"/>
    </row>
    <row r="126" spans="1:12">
      <c r="A126" s="218"/>
      <c r="B126" s="85"/>
      <c r="C126" s="120"/>
      <c r="D126" s="172"/>
      <c r="E126" s="85"/>
      <c r="F126" s="102"/>
      <c r="G126" s="102"/>
      <c r="H126" s="102"/>
      <c r="I126" s="219"/>
      <c r="J126" s="85"/>
      <c r="K126" s="85"/>
      <c r="L126" s="85"/>
    </row>
    <row r="127" spans="1:12">
      <c r="A127" s="218"/>
      <c r="B127" s="85"/>
      <c r="C127" s="120"/>
      <c r="D127" s="172"/>
      <c r="E127" s="85"/>
      <c r="F127" s="102"/>
      <c r="G127" s="102"/>
      <c r="H127" s="102"/>
      <c r="I127" s="219"/>
      <c r="J127" s="85"/>
      <c r="K127" s="85"/>
      <c r="L127" s="85"/>
    </row>
    <row r="128" spans="1:12">
      <c r="A128" s="218"/>
      <c r="B128" s="85"/>
      <c r="C128" s="120"/>
      <c r="D128" s="172"/>
      <c r="E128" s="85"/>
      <c r="F128" s="102"/>
      <c r="G128" s="102"/>
      <c r="H128" s="102"/>
      <c r="I128" s="219"/>
      <c r="J128" s="85"/>
      <c r="K128" s="85"/>
      <c r="L128" s="85"/>
    </row>
    <row r="129" spans="1:12">
      <c r="A129" s="218"/>
      <c r="B129" s="85"/>
      <c r="C129" s="120"/>
      <c r="D129" s="172"/>
      <c r="E129" s="85"/>
      <c r="F129" s="102"/>
      <c r="G129" s="102"/>
      <c r="H129" s="102"/>
      <c r="I129" s="219"/>
      <c r="J129" s="85"/>
      <c r="K129" s="85"/>
      <c r="L129" s="85"/>
    </row>
    <row r="130" spans="1:12">
      <c r="A130" s="218"/>
      <c r="B130" s="85"/>
      <c r="C130" s="120"/>
      <c r="D130" s="172"/>
      <c r="E130" s="85"/>
      <c r="F130" s="102"/>
      <c r="G130" s="102"/>
      <c r="H130" s="102"/>
      <c r="I130" s="219"/>
      <c r="J130" s="85"/>
      <c r="K130" s="85"/>
      <c r="L130" s="85"/>
    </row>
    <row r="131" spans="1:12">
      <c r="A131" s="218"/>
      <c r="B131" s="85"/>
      <c r="C131" s="120"/>
      <c r="D131" s="172"/>
      <c r="E131" s="85"/>
      <c r="F131" s="102"/>
      <c r="G131" s="102"/>
      <c r="H131" s="102"/>
      <c r="I131" s="219"/>
      <c r="J131" s="85"/>
      <c r="K131" s="85"/>
      <c r="L131" s="85"/>
    </row>
    <row r="132" spans="1:12">
      <c r="A132" s="218"/>
      <c r="B132" s="85"/>
      <c r="C132" s="120"/>
      <c r="D132" s="172"/>
      <c r="E132" s="85"/>
      <c r="F132" s="102"/>
      <c r="G132" s="102"/>
      <c r="H132" s="102"/>
      <c r="I132" s="219"/>
      <c r="J132" s="85"/>
      <c r="K132" s="85"/>
      <c r="L132" s="85"/>
    </row>
    <row r="133" spans="1:12">
      <c r="A133" s="218"/>
      <c r="B133" s="85"/>
      <c r="C133" s="120"/>
      <c r="D133" s="172"/>
      <c r="E133" s="85"/>
      <c r="F133" s="102"/>
      <c r="G133" s="102"/>
      <c r="H133" s="102"/>
      <c r="I133" s="219"/>
      <c r="J133" s="85"/>
      <c r="K133" s="85"/>
      <c r="L133" s="85"/>
    </row>
    <row r="134" spans="1:12">
      <c r="A134" s="218"/>
      <c r="B134" s="85"/>
      <c r="C134" s="120"/>
      <c r="D134" s="172"/>
      <c r="E134" s="85"/>
      <c r="F134" s="102"/>
      <c r="G134" s="102"/>
      <c r="H134" s="102"/>
      <c r="I134" s="219"/>
      <c r="J134" s="85"/>
      <c r="K134" s="85"/>
      <c r="L134" s="85"/>
    </row>
    <row r="135" spans="1:12">
      <c r="A135" s="218"/>
      <c r="B135" s="85"/>
      <c r="C135" s="120"/>
      <c r="D135" s="172"/>
      <c r="E135" s="85"/>
      <c r="F135" s="102"/>
      <c r="G135" s="102"/>
      <c r="H135" s="102"/>
      <c r="I135" s="219"/>
      <c r="J135" s="85"/>
      <c r="K135" s="85"/>
      <c r="L135" s="85"/>
    </row>
    <row r="136" spans="1:12">
      <c r="A136" s="218"/>
      <c r="B136" s="85"/>
      <c r="C136" s="120"/>
      <c r="D136" s="172"/>
      <c r="E136" s="85"/>
      <c r="F136" s="102"/>
      <c r="G136" s="102"/>
      <c r="H136" s="102"/>
      <c r="I136" s="219"/>
      <c r="J136" s="85"/>
      <c r="K136" s="85"/>
      <c r="L136" s="85"/>
    </row>
    <row r="137" spans="1:12">
      <c r="A137" s="218"/>
      <c r="B137" s="85"/>
      <c r="C137" s="120"/>
      <c r="D137" s="172"/>
      <c r="E137" s="85"/>
      <c r="F137" s="102"/>
      <c r="G137" s="102"/>
      <c r="H137" s="102"/>
      <c r="I137" s="219"/>
      <c r="J137" s="85"/>
      <c r="K137" s="85"/>
      <c r="L137" s="85"/>
    </row>
    <row r="138" spans="1:12">
      <c r="A138" s="218"/>
      <c r="B138" s="85"/>
      <c r="C138" s="120"/>
      <c r="D138" s="172"/>
      <c r="E138" s="85"/>
      <c r="F138" s="102"/>
      <c r="G138" s="102"/>
      <c r="H138" s="102"/>
      <c r="I138" s="219"/>
      <c r="J138" s="85"/>
      <c r="K138" s="85"/>
      <c r="L138" s="85"/>
    </row>
    <row r="139" spans="1:12">
      <c r="A139" s="218"/>
      <c r="B139" s="85"/>
      <c r="C139" s="120"/>
      <c r="D139" s="172"/>
      <c r="E139" s="85"/>
      <c r="F139" s="102"/>
      <c r="G139" s="102"/>
      <c r="H139" s="102"/>
      <c r="I139" s="219"/>
      <c r="J139" s="85"/>
      <c r="K139" s="85"/>
      <c r="L139" s="85"/>
    </row>
    <row r="140" spans="1:12">
      <c r="A140" s="218"/>
      <c r="B140" s="85"/>
      <c r="C140" s="120"/>
      <c r="D140" s="172"/>
      <c r="E140" s="85"/>
      <c r="F140" s="102"/>
      <c r="G140" s="102"/>
      <c r="H140" s="102"/>
      <c r="I140" s="219"/>
      <c r="J140" s="85"/>
      <c r="K140" s="85"/>
      <c r="L140" s="85"/>
    </row>
    <row r="141" spans="1:12">
      <c r="A141" s="218"/>
      <c r="B141" s="85"/>
      <c r="C141" s="120"/>
      <c r="D141" s="172"/>
      <c r="E141" s="85"/>
      <c r="F141" s="102"/>
      <c r="G141" s="102"/>
      <c r="H141" s="102"/>
      <c r="I141" s="219"/>
      <c r="J141" s="85"/>
      <c r="K141" s="85"/>
      <c r="L141" s="85"/>
    </row>
    <row r="142" spans="1:12">
      <c r="A142" s="218"/>
      <c r="B142" s="85"/>
      <c r="C142" s="120"/>
      <c r="D142" s="172"/>
      <c r="E142" s="85"/>
      <c r="F142" s="102"/>
      <c r="G142" s="102"/>
      <c r="H142" s="102"/>
      <c r="I142" s="219"/>
      <c r="J142" s="85"/>
      <c r="K142" s="85"/>
      <c r="L142" s="85"/>
    </row>
    <row r="143" spans="1:12">
      <c r="A143" s="218"/>
      <c r="B143" s="85"/>
      <c r="C143" s="120"/>
      <c r="D143" s="172"/>
      <c r="E143" s="85"/>
      <c r="F143" s="102"/>
      <c r="G143" s="102"/>
      <c r="H143" s="102"/>
      <c r="I143" s="219"/>
      <c r="J143" s="85"/>
      <c r="K143" s="85"/>
      <c r="L143" s="85"/>
    </row>
    <row r="144" spans="1:12">
      <c r="A144" s="218"/>
      <c r="B144" s="85"/>
      <c r="C144" s="120"/>
      <c r="D144" s="172"/>
      <c r="E144" s="85"/>
      <c r="F144" s="102"/>
      <c r="G144" s="102"/>
      <c r="H144" s="102"/>
      <c r="I144" s="219"/>
      <c r="J144" s="85"/>
      <c r="K144" s="85"/>
      <c r="L144" s="85"/>
    </row>
    <row r="145" spans="1:12">
      <c r="A145" s="218"/>
      <c r="B145" s="85"/>
      <c r="C145" s="120"/>
      <c r="D145" s="172"/>
      <c r="E145" s="85"/>
      <c r="F145" s="102"/>
      <c r="G145" s="102"/>
      <c r="H145" s="102"/>
      <c r="I145" s="219"/>
      <c r="J145" s="85"/>
      <c r="K145" s="85"/>
      <c r="L145" s="85"/>
    </row>
    <row r="146" spans="1:12">
      <c r="A146" s="218"/>
      <c r="B146" s="85"/>
      <c r="C146" s="120"/>
      <c r="D146" s="172"/>
      <c r="E146" s="85"/>
      <c r="F146" s="102"/>
      <c r="G146" s="102"/>
      <c r="H146" s="102"/>
      <c r="I146" s="219"/>
      <c r="J146" s="85"/>
      <c r="K146" s="85"/>
      <c r="L146" s="85"/>
    </row>
    <row r="147" spans="1:12">
      <c r="A147" s="218"/>
      <c r="B147" s="85"/>
      <c r="C147" s="120"/>
      <c r="D147" s="172"/>
      <c r="E147" s="85"/>
      <c r="F147" s="102"/>
      <c r="G147" s="102"/>
      <c r="H147" s="102"/>
      <c r="I147" s="219"/>
      <c r="J147" s="85"/>
      <c r="K147" s="85"/>
      <c r="L147" s="85"/>
    </row>
    <row r="148" spans="1:12">
      <c r="A148" s="218"/>
      <c r="B148" s="85"/>
      <c r="C148" s="120"/>
      <c r="D148" s="172"/>
      <c r="E148" s="85"/>
      <c r="F148" s="102"/>
      <c r="G148" s="102"/>
      <c r="H148" s="102"/>
      <c r="I148" s="219"/>
      <c r="J148" s="85"/>
      <c r="K148" s="85"/>
      <c r="L148" s="85"/>
    </row>
    <row r="149" spans="1:12">
      <c r="A149" s="218"/>
      <c r="B149" s="85"/>
      <c r="C149" s="120"/>
      <c r="D149" s="172"/>
      <c r="E149" s="85"/>
      <c r="F149" s="102"/>
      <c r="G149" s="102"/>
      <c r="H149" s="102"/>
      <c r="I149" s="219"/>
      <c r="J149" s="85"/>
      <c r="K149" s="85"/>
      <c r="L149" s="85"/>
    </row>
    <row r="150" spans="1:12">
      <c r="A150" s="218"/>
      <c r="B150" s="85"/>
      <c r="C150" s="120"/>
      <c r="D150" s="172"/>
      <c r="E150" s="85"/>
      <c r="F150" s="102"/>
      <c r="G150" s="102"/>
      <c r="H150" s="102"/>
      <c r="I150" s="219"/>
      <c r="J150" s="85"/>
      <c r="K150" s="85"/>
      <c r="L150" s="85"/>
    </row>
    <row r="151" spans="1:12">
      <c r="A151" s="218"/>
      <c r="B151" s="85"/>
      <c r="C151" s="120"/>
      <c r="D151" s="172"/>
      <c r="E151" s="85"/>
      <c r="F151" s="102"/>
      <c r="G151" s="102"/>
      <c r="H151" s="102"/>
      <c r="I151" s="219"/>
      <c r="J151" s="85"/>
      <c r="K151" s="85"/>
      <c r="L151" s="85"/>
    </row>
    <row r="152" spans="1:12">
      <c r="A152" s="218"/>
      <c r="B152" s="85"/>
      <c r="C152" s="120"/>
      <c r="D152" s="172"/>
      <c r="E152" s="85"/>
      <c r="F152" s="102"/>
      <c r="G152" s="102"/>
      <c r="H152" s="102"/>
      <c r="I152" s="219"/>
      <c r="J152" s="85"/>
      <c r="K152" s="85"/>
      <c r="L152" s="85"/>
    </row>
    <row r="153" spans="1:12">
      <c r="A153" s="218"/>
      <c r="B153" s="85"/>
      <c r="C153" s="120"/>
      <c r="D153" s="172"/>
      <c r="E153" s="85"/>
      <c r="F153" s="102"/>
      <c r="G153" s="102"/>
      <c r="H153" s="102"/>
      <c r="I153" s="219"/>
      <c r="J153" s="85"/>
      <c r="K153" s="85"/>
      <c r="L153" s="85"/>
    </row>
    <row r="154" spans="1:12">
      <c r="A154" s="218"/>
      <c r="B154" s="85"/>
      <c r="C154" s="120"/>
      <c r="D154" s="172"/>
      <c r="E154" s="85"/>
      <c r="F154" s="102"/>
      <c r="G154" s="102"/>
      <c r="H154" s="102"/>
      <c r="I154" s="219"/>
      <c r="J154" s="85"/>
      <c r="K154" s="85"/>
      <c r="L154" s="85"/>
    </row>
    <row r="155" spans="1:12">
      <c r="A155" s="218"/>
      <c r="B155" s="85"/>
      <c r="C155" s="120"/>
      <c r="D155" s="172"/>
      <c r="E155" s="85"/>
      <c r="F155" s="102"/>
      <c r="G155" s="102"/>
      <c r="H155" s="102"/>
      <c r="I155" s="219"/>
      <c r="J155" s="85"/>
      <c r="K155" s="85"/>
      <c r="L155" s="85"/>
    </row>
    <row r="156" spans="1:12">
      <c r="A156" s="218"/>
      <c r="B156" s="85"/>
      <c r="C156" s="120"/>
      <c r="D156" s="172"/>
      <c r="E156" s="85"/>
      <c r="F156" s="102"/>
      <c r="G156" s="102"/>
      <c r="H156" s="102"/>
      <c r="I156" s="219"/>
      <c r="J156" s="85"/>
      <c r="K156" s="85"/>
      <c r="L156" s="85"/>
    </row>
    <row r="157" spans="1:12">
      <c r="A157" s="218"/>
      <c r="B157" s="85"/>
      <c r="C157" s="120"/>
      <c r="D157" s="172"/>
      <c r="E157" s="85"/>
      <c r="F157" s="102"/>
      <c r="G157" s="102"/>
      <c r="H157" s="102"/>
      <c r="I157" s="219"/>
      <c r="J157" s="85"/>
      <c r="K157" s="85"/>
      <c r="L157" s="85"/>
    </row>
    <row r="158" spans="1:12">
      <c r="A158" s="218"/>
      <c r="B158" s="85"/>
      <c r="C158" s="120"/>
      <c r="D158" s="172"/>
      <c r="E158" s="85"/>
      <c r="F158" s="102"/>
      <c r="G158" s="102"/>
      <c r="H158" s="102"/>
      <c r="I158" s="219"/>
      <c r="J158" s="85"/>
      <c r="K158" s="85"/>
      <c r="L158" s="85"/>
    </row>
    <row r="159" spans="1:12">
      <c r="A159" s="218"/>
      <c r="B159" s="85"/>
      <c r="C159" s="120"/>
      <c r="D159" s="172"/>
      <c r="E159" s="85"/>
      <c r="F159" s="102"/>
      <c r="G159" s="102"/>
      <c r="H159" s="102"/>
      <c r="I159" s="219"/>
      <c r="J159" s="85"/>
      <c r="K159" s="85"/>
      <c r="L159" s="85"/>
    </row>
    <row r="160" spans="1:12">
      <c r="A160" s="218"/>
      <c r="B160" s="85"/>
      <c r="C160" s="120"/>
      <c r="D160" s="172"/>
      <c r="E160" s="85"/>
      <c r="F160" s="102"/>
      <c r="G160" s="102"/>
      <c r="H160" s="102"/>
      <c r="I160" s="219"/>
      <c r="J160" s="85"/>
      <c r="K160" s="85"/>
      <c r="L160" s="85"/>
    </row>
    <row r="161" spans="1:12">
      <c r="A161" s="218"/>
      <c r="B161" s="85"/>
      <c r="C161" s="120"/>
      <c r="D161" s="172"/>
      <c r="E161" s="85"/>
      <c r="F161" s="102"/>
      <c r="G161" s="102"/>
      <c r="H161" s="102"/>
      <c r="I161" s="219"/>
      <c r="J161" s="85"/>
      <c r="K161" s="85"/>
      <c r="L161" s="85"/>
    </row>
    <row r="162" spans="1:12">
      <c r="A162" s="218"/>
      <c r="B162" s="85"/>
      <c r="C162" s="120"/>
      <c r="D162" s="172"/>
      <c r="E162" s="85"/>
      <c r="F162" s="102"/>
      <c r="G162" s="102"/>
      <c r="H162" s="102"/>
      <c r="I162" s="219"/>
      <c r="J162" s="85"/>
      <c r="K162" s="85"/>
      <c r="L162" s="85"/>
    </row>
    <row r="163" spans="1:12">
      <c r="A163" s="218"/>
      <c r="B163" s="85"/>
      <c r="C163" s="120"/>
      <c r="D163" s="172"/>
      <c r="E163" s="85"/>
      <c r="F163" s="102"/>
      <c r="G163" s="102"/>
      <c r="H163" s="102"/>
      <c r="I163" s="219"/>
      <c r="J163" s="85"/>
      <c r="K163" s="85"/>
      <c r="L163" s="85"/>
    </row>
    <row r="164" spans="1:12">
      <c r="A164" s="218"/>
      <c r="B164" s="85"/>
      <c r="C164" s="120"/>
      <c r="D164" s="172"/>
      <c r="E164" s="85"/>
      <c r="F164" s="102"/>
      <c r="G164" s="102"/>
      <c r="H164" s="102"/>
      <c r="I164" s="219"/>
      <c r="J164" s="85"/>
      <c r="K164" s="85"/>
      <c r="L164" s="85"/>
    </row>
    <row r="165" spans="1:12">
      <c r="A165" s="218"/>
      <c r="B165" s="85"/>
      <c r="C165" s="120"/>
      <c r="D165" s="172"/>
      <c r="E165" s="85"/>
      <c r="F165" s="102"/>
      <c r="G165" s="102"/>
      <c r="H165" s="102"/>
      <c r="I165" s="219"/>
      <c r="J165" s="85"/>
      <c r="K165" s="85"/>
      <c r="L165" s="85"/>
    </row>
    <row r="166" spans="1:12">
      <c r="A166" s="218"/>
      <c r="B166" s="85"/>
      <c r="C166" s="120"/>
      <c r="D166" s="172"/>
      <c r="E166" s="85"/>
      <c r="F166" s="102"/>
      <c r="G166" s="102"/>
      <c r="H166" s="102"/>
      <c r="I166" s="219"/>
      <c r="J166" s="85"/>
      <c r="K166" s="85"/>
      <c r="L166" s="85"/>
    </row>
    <row r="167" spans="1:12">
      <c r="A167" s="218"/>
      <c r="B167" s="85"/>
      <c r="C167" s="120"/>
      <c r="D167" s="172"/>
      <c r="E167" s="85"/>
      <c r="F167" s="102"/>
      <c r="G167" s="102"/>
      <c r="H167" s="102"/>
      <c r="I167" s="219"/>
      <c r="J167" s="85"/>
      <c r="K167" s="85"/>
      <c r="L167" s="85"/>
    </row>
    <row r="168" spans="1:12">
      <c r="A168" s="218"/>
      <c r="B168" s="85"/>
      <c r="C168" s="120"/>
      <c r="D168" s="172"/>
      <c r="E168" s="85"/>
      <c r="F168" s="102"/>
      <c r="G168" s="102"/>
      <c r="H168" s="102"/>
      <c r="I168" s="219"/>
      <c r="J168" s="85"/>
      <c r="K168" s="85"/>
      <c r="L168" s="85"/>
    </row>
    <row r="169" spans="1:12">
      <c r="A169" s="218"/>
      <c r="B169" s="85"/>
      <c r="C169" s="120"/>
      <c r="D169" s="172"/>
      <c r="E169" s="85"/>
      <c r="F169" s="102"/>
      <c r="G169" s="102"/>
      <c r="H169" s="102"/>
      <c r="I169" s="219"/>
      <c r="J169" s="85"/>
      <c r="K169" s="85"/>
      <c r="L169" s="85"/>
    </row>
    <row r="170" spans="1:12">
      <c r="A170" s="218"/>
      <c r="B170" s="85"/>
      <c r="C170" s="120"/>
      <c r="D170" s="172"/>
      <c r="E170" s="85"/>
      <c r="F170" s="102"/>
      <c r="G170" s="102"/>
      <c r="H170" s="102"/>
      <c r="I170" s="219"/>
      <c r="J170" s="85"/>
      <c r="K170" s="85"/>
      <c r="L170" s="85"/>
    </row>
    <row r="171" spans="1:12">
      <c r="A171" s="218"/>
      <c r="B171" s="85"/>
      <c r="C171" s="120"/>
      <c r="D171" s="172"/>
      <c r="E171" s="85"/>
      <c r="F171" s="102"/>
      <c r="G171" s="102"/>
      <c r="H171" s="102"/>
      <c r="I171" s="219"/>
      <c r="J171" s="85"/>
      <c r="K171" s="85"/>
      <c r="L171" s="85"/>
    </row>
    <row r="172" spans="1:12">
      <c r="A172" s="218"/>
      <c r="B172" s="85"/>
      <c r="C172" s="120"/>
      <c r="D172" s="172"/>
      <c r="E172" s="85"/>
      <c r="F172" s="102"/>
      <c r="G172" s="102"/>
      <c r="H172" s="102"/>
      <c r="I172" s="219"/>
      <c r="J172" s="85"/>
      <c r="K172" s="85"/>
      <c r="L172" s="85"/>
    </row>
    <row r="173" spans="1:12">
      <c r="A173" s="218"/>
      <c r="B173" s="85"/>
      <c r="C173" s="120"/>
      <c r="D173" s="172"/>
      <c r="E173" s="85"/>
      <c r="F173" s="102"/>
      <c r="G173" s="102"/>
      <c r="H173" s="102"/>
      <c r="I173" s="219"/>
      <c r="J173" s="85"/>
      <c r="K173" s="85"/>
      <c r="L173" s="85"/>
    </row>
    <row r="174" spans="1:12">
      <c r="A174" s="218"/>
      <c r="B174" s="85"/>
      <c r="C174" s="120"/>
      <c r="D174" s="172"/>
      <c r="E174" s="85"/>
      <c r="F174" s="102"/>
      <c r="G174" s="102"/>
      <c r="H174" s="102"/>
      <c r="I174" s="219"/>
      <c r="J174" s="85"/>
      <c r="K174" s="85"/>
      <c r="L174" s="85"/>
    </row>
    <row r="175" spans="1:12">
      <c r="A175" s="218"/>
      <c r="B175" s="85"/>
      <c r="C175" s="120"/>
      <c r="D175" s="172"/>
      <c r="E175" s="85"/>
      <c r="F175" s="102"/>
      <c r="G175" s="102"/>
      <c r="H175" s="102"/>
      <c r="I175" s="219"/>
      <c r="J175" s="85"/>
      <c r="K175" s="85"/>
      <c r="L175" s="85"/>
    </row>
    <row r="176" spans="1:12">
      <c r="A176" s="218"/>
      <c r="B176" s="85"/>
      <c r="C176" s="120"/>
      <c r="D176" s="172"/>
      <c r="E176" s="85"/>
      <c r="F176" s="102"/>
      <c r="G176" s="102"/>
      <c r="H176" s="102"/>
      <c r="I176" s="219"/>
      <c r="J176" s="85"/>
      <c r="K176" s="85"/>
      <c r="L176" s="85"/>
    </row>
    <row r="177" spans="1:12">
      <c r="A177" s="218"/>
      <c r="B177" s="85"/>
      <c r="C177" s="120"/>
      <c r="D177" s="172"/>
      <c r="E177" s="85"/>
      <c r="F177" s="102"/>
      <c r="G177" s="102"/>
      <c r="H177" s="102"/>
      <c r="I177" s="219"/>
      <c r="J177" s="85"/>
      <c r="K177" s="85"/>
      <c r="L177" s="85"/>
    </row>
    <row r="178" spans="1:12">
      <c r="A178" s="218"/>
      <c r="B178" s="85"/>
      <c r="C178" s="120"/>
      <c r="D178" s="172"/>
      <c r="E178" s="85"/>
      <c r="F178" s="102"/>
      <c r="G178" s="102"/>
      <c r="H178" s="102"/>
      <c r="I178" s="219"/>
      <c r="J178" s="85"/>
      <c r="K178" s="85"/>
      <c r="L178" s="85"/>
    </row>
    <row r="179" spans="1:12">
      <c r="A179" s="218"/>
      <c r="B179" s="85"/>
      <c r="C179" s="120"/>
      <c r="D179" s="172"/>
      <c r="E179" s="85"/>
      <c r="F179" s="102"/>
      <c r="G179" s="102"/>
      <c r="H179" s="102"/>
      <c r="I179" s="219"/>
      <c r="J179" s="85"/>
      <c r="K179" s="85"/>
      <c r="L179" s="85"/>
    </row>
    <row r="180" spans="1:12">
      <c r="A180" s="218"/>
      <c r="B180" s="85"/>
      <c r="C180" s="120"/>
      <c r="D180" s="172"/>
      <c r="E180" s="85"/>
      <c r="F180" s="102"/>
      <c r="G180" s="102"/>
      <c r="H180" s="102"/>
      <c r="I180" s="219"/>
      <c r="J180" s="85"/>
      <c r="K180" s="85"/>
      <c r="L180" s="85"/>
    </row>
    <row r="181" spans="1:12">
      <c r="A181" s="218"/>
      <c r="B181" s="85"/>
      <c r="C181" s="120"/>
      <c r="D181" s="172"/>
      <c r="E181" s="85"/>
      <c r="F181" s="102"/>
      <c r="G181" s="102"/>
      <c r="H181" s="102"/>
      <c r="I181" s="219"/>
      <c r="J181" s="85"/>
      <c r="K181" s="85"/>
      <c r="L181" s="85"/>
    </row>
    <row r="182" spans="1:12">
      <c r="A182" s="218"/>
      <c r="F182" s="223"/>
      <c r="I182" s="219"/>
      <c r="J182" s="85"/>
      <c r="K182" s="85"/>
      <c r="L182" s="85"/>
    </row>
    <row r="183" spans="1:12">
      <c r="A183" s="218"/>
      <c r="F183" s="223"/>
      <c r="I183" s="219"/>
      <c r="J183" s="85"/>
      <c r="K183" s="85"/>
      <c r="L183" s="85"/>
    </row>
    <row r="184" spans="1:12">
      <c r="A184" s="218"/>
      <c r="F184" s="223"/>
      <c r="I184" s="219"/>
      <c r="J184" s="85"/>
      <c r="K184" s="85"/>
      <c r="L184" s="85"/>
    </row>
    <row r="185" spans="1:12">
      <c r="A185" s="218"/>
      <c r="F185" s="223"/>
      <c r="I185" s="219"/>
      <c r="J185" s="85"/>
      <c r="K185" s="85"/>
      <c r="L185" s="85"/>
    </row>
    <row r="186" spans="1:12">
      <c r="A186" s="218"/>
      <c r="F186" s="223"/>
      <c r="I186" s="219"/>
      <c r="J186" s="85"/>
      <c r="K186" s="85"/>
      <c r="L186" s="85"/>
    </row>
    <row r="187" spans="1:12">
      <c r="A187" s="218"/>
      <c r="F187" s="223"/>
      <c r="I187" s="219"/>
      <c r="J187" s="85"/>
      <c r="K187" s="85"/>
      <c r="L187" s="85"/>
    </row>
    <row r="188" spans="1:12">
      <c r="A188" s="215"/>
      <c r="F188" s="223"/>
    </row>
    <row r="189" spans="1:12">
      <c r="A189" s="215"/>
      <c r="F189" s="223"/>
    </row>
    <row r="190" spans="1:12">
      <c r="A190" s="215"/>
      <c r="F190" s="223"/>
    </row>
    <row r="191" spans="1:12">
      <c r="A191" s="215"/>
      <c r="F191" s="223"/>
    </row>
    <row r="192" spans="1:12">
      <c r="A192" s="215"/>
      <c r="F192" s="223"/>
    </row>
    <row r="193" spans="1:6">
      <c r="A193" s="215"/>
      <c r="F193" s="223"/>
    </row>
    <row r="194" spans="1:6">
      <c r="A194" s="215"/>
      <c r="F194" s="223"/>
    </row>
    <row r="195" spans="1:6">
      <c r="A195" s="215"/>
      <c r="F195" s="223"/>
    </row>
    <row r="196" spans="1:6">
      <c r="A196" s="215"/>
      <c r="F196" s="223"/>
    </row>
    <row r="197" spans="1:6">
      <c r="A197" s="215"/>
      <c r="F197" s="223"/>
    </row>
    <row r="198" spans="1:6">
      <c r="A198" s="215"/>
      <c r="F198" s="223"/>
    </row>
    <row r="199" spans="1:6">
      <c r="A199" s="215"/>
      <c r="F199" s="223"/>
    </row>
    <row r="200" spans="1:6">
      <c r="A200" s="215"/>
      <c r="F200" s="223"/>
    </row>
    <row r="201" spans="1:6">
      <c r="A201" s="215"/>
      <c r="F201" s="223"/>
    </row>
    <row r="202" spans="1:6">
      <c r="A202" s="215"/>
      <c r="F202" s="223"/>
    </row>
    <row r="203" spans="1:6">
      <c r="A203" s="215"/>
      <c r="F203" s="223"/>
    </row>
    <row r="204" spans="1:6">
      <c r="A204" s="215"/>
      <c r="F204" s="223"/>
    </row>
    <row r="205" spans="1:6">
      <c r="A205" s="215"/>
      <c r="F205" s="223"/>
    </row>
    <row r="206" spans="1:6">
      <c r="A206" s="215"/>
      <c r="F206" s="223"/>
    </row>
    <row r="207" spans="1:6">
      <c r="A207" s="215"/>
      <c r="F207" s="223"/>
    </row>
    <row r="208" spans="1:6">
      <c r="A208" s="215"/>
      <c r="F208" s="223"/>
    </row>
    <row r="209" spans="1:6">
      <c r="A209" s="215"/>
      <c r="F209" s="223"/>
    </row>
    <row r="210" spans="1:6">
      <c r="A210" s="215"/>
      <c r="F210" s="223"/>
    </row>
    <row r="211" spans="1:6">
      <c r="A211" s="215"/>
      <c r="F211" s="223"/>
    </row>
    <row r="212" spans="1:6">
      <c r="A212" s="215"/>
      <c r="F212" s="223"/>
    </row>
    <row r="213" spans="1:6">
      <c r="A213" s="215"/>
      <c r="F213" s="223"/>
    </row>
    <row r="214" spans="1:6">
      <c r="A214" s="215"/>
      <c r="F214" s="223"/>
    </row>
    <row r="215" spans="1:6">
      <c r="A215" s="215"/>
      <c r="F215" s="223"/>
    </row>
    <row r="216" spans="1:6">
      <c r="A216" s="215"/>
      <c r="F216" s="223"/>
    </row>
    <row r="217" spans="1:6">
      <c r="A217" s="215"/>
      <c r="F217" s="223"/>
    </row>
    <row r="218" spans="1:6">
      <c r="A218" s="215"/>
      <c r="F218" s="223"/>
    </row>
    <row r="219" spans="1:6">
      <c r="A219" s="215"/>
      <c r="F219" s="223"/>
    </row>
    <row r="220" spans="1:6">
      <c r="A220" s="215"/>
      <c r="F220" s="223"/>
    </row>
    <row r="221" spans="1:6">
      <c r="A221" s="215"/>
      <c r="F221" s="223"/>
    </row>
    <row r="222" spans="1:6">
      <c r="A222" s="215"/>
      <c r="F222" s="223"/>
    </row>
    <row r="223" spans="1:6">
      <c r="A223" s="215"/>
      <c r="F223" s="223"/>
    </row>
    <row r="224" spans="1:6">
      <c r="A224" s="215"/>
      <c r="F224" s="223"/>
    </row>
    <row r="225" spans="1:6">
      <c r="A225" s="215"/>
      <c r="F225" s="223"/>
    </row>
    <row r="226" spans="1:6">
      <c r="A226" s="215"/>
      <c r="F226" s="223"/>
    </row>
    <row r="227" spans="1:6">
      <c r="A227" s="215"/>
      <c r="F227" s="223"/>
    </row>
    <row r="228" spans="1:6">
      <c r="A228" s="215"/>
      <c r="F228" s="223"/>
    </row>
    <row r="229" spans="1:6">
      <c r="A229" s="215"/>
      <c r="F229" s="223"/>
    </row>
    <row r="230" spans="1:6">
      <c r="A230" s="215"/>
      <c r="F230" s="223"/>
    </row>
    <row r="231" spans="1:6">
      <c r="A231" s="215"/>
      <c r="F231" s="223"/>
    </row>
    <row r="232" spans="1:6">
      <c r="A232" s="215"/>
      <c r="F232" s="223"/>
    </row>
    <row r="233" spans="1:6">
      <c r="A233" s="215"/>
      <c r="F233" s="223"/>
    </row>
    <row r="234" spans="1:6">
      <c r="A234" s="215"/>
      <c r="F234" s="223"/>
    </row>
    <row r="235" spans="1:6">
      <c r="A235" s="215"/>
      <c r="F235" s="223"/>
    </row>
    <row r="236" spans="1:6">
      <c r="A236" s="215"/>
      <c r="F236" s="223"/>
    </row>
    <row r="237" spans="1:6">
      <c r="A237" s="215"/>
      <c r="F237" s="223"/>
    </row>
    <row r="238" spans="1:6">
      <c r="A238" s="215"/>
      <c r="F238" s="223"/>
    </row>
    <row r="239" spans="1:6">
      <c r="A239" s="215"/>
      <c r="F239" s="223"/>
    </row>
    <row r="240" spans="1:6">
      <c r="A240" s="215"/>
      <c r="F240" s="223"/>
    </row>
    <row r="241" spans="1:6">
      <c r="A241" s="215"/>
      <c r="F241" s="223"/>
    </row>
    <row r="242" spans="1:6">
      <c r="A242" s="215"/>
      <c r="F242" s="223"/>
    </row>
    <row r="243" spans="1:6">
      <c r="A243" s="215"/>
      <c r="F243" s="223"/>
    </row>
    <row r="244" spans="1:6">
      <c r="A244" s="215"/>
    </row>
    <row r="245" spans="1:6">
      <c r="A245" s="215"/>
    </row>
    <row r="246" spans="1:6">
      <c r="A246" s="215"/>
    </row>
    <row r="247" spans="1:6">
      <c r="A247" s="215"/>
    </row>
    <row r="248" spans="1:6">
      <c r="A248" s="215"/>
    </row>
    <row r="249" spans="1:6">
      <c r="A249" s="215"/>
    </row>
    <row r="250" spans="1:6">
      <c r="A250" s="215"/>
    </row>
    <row r="251" spans="1:6">
      <c r="A251" s="215"/>
    </row>
    <row r="252" spans="1:6">
      <c r="A252" s="215"/>
    </row>
    <row r="253" spans="1:6">
      <c r="A253" s="224"/>
    </row>
    <row r="254" spans="1:6">
      <c r="A254" s="224"/>
    </row>
    <row r="255" spans="1:6">
      <c r="A255" s="224"/>
    </row>
    <row r="256" spans="1:6">
      <c r="A256" s="224"/>
    </row>
    <row r="257" spans="1:1">
      <c r="A257" s="224"/>
    </row>
    <row r="258" spans="1:1">
      <c r="A258" s="224"/>
    </row>
    <row r="259" spans="1:1">
      <c r="A259" s="224"/>
    </row>
    <row r="260" spans="1:1">
      <c r="A260" s="224"/>
    </row>
    <row r="261" spans="1:1">
      <c r="A261" s="224"/>
    </row>
    <row r="262" spans="1:1">
      <c r="A262" s="224"/>
    </row>
    <row r="263" spans="1:1">
      <c r="A263" s="224"/>
    </row>
    <row r="264" spans="1:1">
      <c r="A264" s="224"/>
    </row>
    <row r="265" spans="1:1">
      <c r="A265" s="224"/>
    </row>
    <row r="266" spans="1:1">
      <c r="A266" s="224"/>
    </row>
    <row r="267" spans="1:1">
      <c r="A267" s="224"/>
    </row>
    <row r="268" spans="1:1">
      <c r="A268" s="224"/>
    </row>
    <row r="269" spans="1:1">
      <c r="A269" s="224"/>
    </row>
    <row r="270" spans="1:1">
      <c r="A270" s="224"/>
    </row>
    <row r="271" spans="1:1">
      <c r="A271" s="224"/>
    </row>
    <row r="272" spans="1:1">
      <c r="A272" s="224"/>
    </row>
    <row r="273" spans="1:1">
      <c r="A273" s="224"/>
    </row>
    <row r="274" spans="1:1">
      <c r="A274" s="224"/>
    </row>
    <row r="275" spans="1:1">
      <c r="A275" s="224"/>
    </row>
    <row r="276" spans="1:1">
      <c r="A276" s="224"/>
    </row>
    <row r="277" spans="1:1">
      <c r="A277" s="224"/>
    </row>
    <row r="278" spans="1:1">
      <c r="A278" s="224"/>
    </row>
    <row r="279" spans="1:1">
      <c r="A279" s="224"/>
    </row>
    <row r="280" spans="1:1">
      <c r="A280" s="224"/>
    </row>
    <row r="281" spans="1:1">
      <c r="A281" s="224"/>
    </row>
    <row r="282" spans="1:1">
      <c r="A282" s="224"/>
    </row>
    <row r="283" spans="1:1">
      <c r="A283" s="224"/>
    </row>
    <row r="284" spans="1:1">
      <c r="A284" s="224"/>
    </row>
    <row r="285" spans="1:1">
      <c r="A285" s="224"/>
    </row>
    <row r="286" spans="1:1">
      <c r="A286" s="224"/>
    </row>
    <row r="287" spans="1:1">
      <c r="A287" s="224"/>
    </row>
    <row r="288" spans="1:1">
      <c r="A288" s="224"/>
    </row>
    <row r="289" spans="1:1">
      <c r="A289" s="224"/>
    </row>
    <row r="290" spans="1:1">
      <c r="A290" s="224"/>
    </row>
    <row r="291" spans="1:1">
      <c r="A291" s="224"/>
    </row>
    <row r="292" spans="1:1">
      <c r="A292" s="224"/>
    </row>
    <row r="293" spans="1:1">
      <c r="A293" s="224"/>
    </row>
    <row r="294" spans="1:1">
      <c r="A294" s="224"/>
    </row>
    <row r="295" spans="1:1">
      <c r="A295" s="224"/>
    </row>
    <row r="296" spans="1:1">
      <c r="A296" s="224"/>
    </row>
    <row r="297" spans="1:1">
      <c r="A297" s="224"/>
    </row>
    <row r="298" spans="1:1">
      <c r="A298" s="224"/>
    </row>
    <row r="299" spans="1:1">
      <c r="A299" s="224"/>
    </row>
    <row r="300" spans="1:1">
      <c r="A300" s="224"/>
    </row>
  </sheetData>
  <mergeCells count="1">
    <mergeCell ref="J2:L2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scale="79" fitToHeight="0" orientation="portrait" r:id="rId1"/>
  <headerFooter>
    <oddFooter>&amp;RI.IV-&amp;P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6"/>
  <sheetViews>
    <sheetView zoomScaleNormal="100" workbookViewId="0">
      <pane ySplit="12" topLeftCell="A168" activePane="bottomLeft" state="frozen"/>
      <selection pane="bottomLeft" activeCell="F3" sqref="F3"/>
    </sheetView>
  </sheetViews>
  <sheetFormatPr baseColWidth="10" defaultRowHeight="15"/>
  <cols>
    <col min="1" max="1" width="5.85546875" style="199" customWidth="1"/>
    <col min="2" max="2" width="22.85546875" style="225" customWidth="1"/>
    <col min="3" max="3" width="6.42578125" style="226" customWidth="1"/>
    <col min="4" max="4" width="6.42578125" style="227" customWidth="1"/>
    <col min="5" max="5" width="1.85546875" style="225" customWidth="1"/>
    <col min="6" max="6" width="11.7109375" style="102" customWidth="1"/>
    <col min="7" max="7" width="1.85546875" style="102" customWidth="1"/>
    <col min="8" max="8" width="11.7109375" style="102" customWidth="1"/>
    <col min="9" max="9" width="10.7109375" style="85" customWidth="1"/>
    <col min="14" max="14" width="2.140625" customWidth="1"/>
  </cols>
  <sheetData>
    <row r="1" spans="1:11">
      <c r="I1" s="202">
        <v>511</v>
      </c>
    </row>
    <row r="2" spans="1:11">
      <c r="F2" s="430" t="str">
        <f>Summen!F2</f>
        <v>gültig ab/ valable dés le 01.12.2016</v>
      </c>
      <c r="G2" s="430"/>
      <c r="H2" s="430"/>
      <c r="I2" s="430"/>
    </row>
    <row r="5" spans="1:11" ht="18">
      <c r="B5" s="429" t="s">
        <v>346</v>
      </c>
      <c r="C5" s="429"/>
      <c r="D5" s="429"/>
      <c r="E5" s="429"/>
      <c r="F5" s="429"/>
      <c r="G5" s="429"/>
      <c r="H5" s="429"/>
      <c r="I5" s="429"/>
    </row>
    <row r="7" spans="1:11">
      <c r="A7" s="90" t="s">
        <v>20</v>
      </c>
      <c r="B7" s="96" t="s">
        <v>362</v>
      </c>
      <c r="C7" s="97"/>
      <c r="D7" s="98"/>
      <c r="E7" s="99"/>
      <c r="F7" s="100"/>
      <c r="G7" s="100"/>
      <c r="H7" s="101" t="s">
        <v>363</v>
      </c>
    </row>
    <row r="8" spans="1:11">
      <c r="B8" s="96" t="s">
        <v>364</v>
      </c>
      <c r="C8" s="97"/>
      <c r="D8" s="98"/>
      <c r="E8" s="99"/>
      <c r="F8" s="100"/>
      <c r="G8" s="100"/>
      <c r="H8" s="101" t="s">
        <v>365</v>
      </c>
    </row>
    <row r="9" spans="1:11" ht="15.75" thickBot="1">
      <c r="A9"/>
      <c r="B9" s="99"/>
      <c r="C9" s="97"/>
      <c r="D9" s="98"/>
      <c r="E9" s="99"/>
      <c r="F9" s="100"/>
      <c r="G9" s="100"/>
      <c r="H9" s="100"/>
    </row>
    <row r="10" spans="1:11" ht="26.25" thickBot="1">
      <c r="A10" s="215"/>
      <c r="B10" s="155" t="s">
        <v>121</v>
      </c>
      <c r="C10" s="212" t="s">
        <v>2</v>
      </c>
      <c r="D10" s="157" t="s">
        <v>2</v>
      </c>
      <c r="E10" s="158"/>
      <c r="F10" s="384" t="s">
        <v>122</v>
      </c>
      <c r="G10" s="213"/>
      <c r="H10" s="109" t="s">
        <v>123</v>
      </c>
      <c r="I10" s="214"/>
    </row>
    <row r="11" spans="1:11">
      <c r="A11" s="215"/>
      <c r="B11" s="112" t="s">
        <v>2</v>
      </c>
      <c r="C11" s="113" t="s">
        <v>2</v>
      </c>
      <c r="D11" s="113"/>
      <c r="E11" s="114"/>
      <c r="I11" s="216"/>
    </row>
    <row r="12" spans="1:11">
      <c r="A12" s="215"/>
      <c r="B12" s="119">
        <f>COUNT(C13:C393)</f>
        <v>220</v>
      </c>
      <c r="C12" s="97"/>
      <c r="D12" s="120" t="s">
        <v>4</v>
      </c>
      <c r="E12" s="99"/>
      <c r="F12" s="122" t="s">
        <v>125</v>
      </c>
      <c r="G12" s="100"/>
      <c r="H12" s="119">
        <f>COUNT(H13:H497)</f>
        <v>207</v>
      </c>
    </row>
    <row r="13" spans="1:11">
      <c r="A13" s="215"/>
      <c r="B13" s="228" t="s">
        <v>149</v>
      </c>
      <c r="C13" s="126">
        <v>11</v>
      </c>
      <c r="D13" s="127"/>
      <c r="E13" s="174"/>
      <c r="F13" s="167">
        <v>100</v>
      </c>
      <c r="G13" s="170"/>
      <c r="H13" s="169">
        <v>90.549858</v>
      </c>
      <c r="I13" s="206"/>
      <c r="J13" s="206"/>
      <c r="K13" s="206"/>
    </row>
    <row r="14" spans="1:11">
      <c r="A14" s="215"/>
      <c r="B14" s="228" t="s">
        <v>150</v>
      </c>
      <c r="C14" s="126">
        <v>22</v>
      </c>
      <c r="D14" s="127"/>
      <c r="E14" s="174"/>
      <c r="F14" s="167">
        <v>6.1981000000000001E-2</v>
      </c>
      <c r="G14" s="170"/>
      <c r="H14" s="169">
        <v>5.6124E-2</v>
      </c>
      <c r="I14" s="206"/>
      <c r="J14" s="206"/>
      <c r="K14" s="206"/>
    </row>
    <row r="15" spans="1:11">
      <c r="A15" s="215"/>
      <c r="B15" s="228" t="s">
        <v>151</v>
      </c>
      <c r="C15" s="126">
        <v>23</v>
      </c>
      <c r="D15" s="127"/>
      <c r="E15" s="174"/>
      <c r="F15" s="167">
        <v>2.0920000000000001E-3</v>
      </c>
      <c r="G15" s="170"/>
      <c r="H15" s="169">
        <v>1.8940000000000001E-3</v>
      </c>
      <c r="I15" s="206"/>
      <c r="J15" s="206"/>
      <c r="K15" s="206"/>
    </row>
    <row r="16" spans="1:11">
      <c r="A16" s="215"/>
      <c r="B16" s="228" t="s">
        <v>152</v>
      </c>
      <c r="C16" s="126">
        <v>24</v>
      </c>
      <c r="D16" s="127"/>
      <c r="E16" s="174"/>
      <c r="F16" s="167">
        <v>8.6070000000000001E-3</v>
      </c>
      <c r="G16" s="170"/>
      <c r="H16" s="169">
        <v>7.7939999999999997E-3</v>
      </c>
      <c r="I16" s="206"/>
      <c r="J16" s="206"/>
      <c r="K16" s="206"/>
    </row>
    <row r="17" spans="1:11">
      <c r="A17" s="215"/>
      <c r="B17" s="228" t="s">
        <v>153</v>
      </c>
      <c r="C17" s="126">
        <v>27</v>
      </c>
      <c r="D17" s="127"/>
      <c r="E17" s="174"/>
      <c r="F17" s="167">
        <v>6.6740000000000002E-3</v>
      </c>
      <c r="G17" s="170"/>
      <c r="H17" s="169">
        <v>6.0429999999999998E-3</v>
      </c>
      <c r="I17" s="206"/>
      <c r="J17" s="206"/>
      <c r="K17" s="206"/>
    </row>
    <row r="18" spans="1:11">
      <c r="A18" s="215"/>
      <c r="B18" s="228" t="s">
        <v>154</v>
      </c>
      <c r="C18" s="126">
        <v>29</v>
      </c>
      <c r="D18" s="127"/>
      <c r="E18" s="174"/>
      <c r="F18" s="167">
        <v>1.1993E-2</v>
      </c>
      <c r="G18" s="170"/>
      <c r="H18" s="169">
        <v>1.086E-2</v>
      </c>
      <c r="I18" s="206"/>
      <c r="J18" s="206"/>
      <c r="K18" s="206"/>
    </row>
    <row r="19" spans="1:11">
      <c r="A19" s="215"/>
      <c r="B19" s="228" t="s">
        <v>155</v>
      </c>
      <c r="C19" s="126">
        <v>31</v>
      </c>
      <c r="D19" s="127"/>
      <c r="E19" s="174"/>
      <c r="F19" s="167">
        <v>1.5089999999999999E-2</v>
      </c>
      <c r="G19" s="170"/>
      <c r="H19" s="169">
        <v>1.3664000000000001E-2</v>
      </c>
      <c r="I19" s="206"/>
      <c r="J19" s="206"/>
      <c r="K19" s="206"/>
    </row>
    <row r="20" spans="1:11">
      <c r="A20" s="215"/>
      <c r="B20" s="228" t="s">
        <v>156</v>
      </c>
      <c r="C20" s="126">
        <v>32</v>
      </c>
      <c r="D20" s="127"/>
      <c r="E20" s="174"/>
      <c r="F20" s="167">
        <v>4.4200000000000001E-4</v>
      </c>
      <c r="G20" s="170"/>
      <c r="H20" s="169">
        <v>4.0000000000000002E-4</v>
      </c>
      <c r="I20" s="206"/>
      <c r="J20" s="206"/>
      <c r="K20" s="206"/>
    </row>
    <row r="21" spans="1:11">
      <c r="A21" s="215"/>
      <c r="B21" s="228" t="s">
        <v>157</v>
      </c>
      <c r="C21" s="189">
        <v>34</v>
      </c>
      <c r="D21" s="127"/>
      <c r="E21" s="174"/>
      <c r="F21" s="167">
        <v>1.94899</v>
      </c>
      <c r="G21" s="170"/>
      <c r="H21" s="169">
        <v>1.7648079999999999</v>
      </c>
      <c r="I21" s="206"/>
      <c r="J21" s="206"/>
      <c r="K21" s="206"/>
    </row>
    <row r="22" spans="1:11">
      <c r="A22" s="215"/>
      <c r="B22" s="228" t="s">
        <v>158</v>
      </c>
      <c r="C22" s="126">
        <v>35</v>
      </c>
      <c r="D22" s="127"/>
      <c r="E22" s="174"/>
      <c r="F22" s="167">
        <v>8.5660000000000007E-3</v>
      </c>
      <c r="G22" s="170"/>
      <c r="H22" s="169">
        <v>7.757E-3</v>
      </c>
      <c r="I22" s="206"/>
      <c r="J22" s="206"/>
      <c r="K22" s="206"/>
    </row>
    <row r="23" spans="1:11">
      <c r="A23" s="215"/>
      <c r="B23" s="228" t="s">
        <v>159</v>
      </c>
      <c r="C23" s="126">
        <v>36</v>
      </c>
      <c r="D23" s="127"/>
      <c r="E23" s="174"/>
      <c r="F23" s="167">
        <v>4.5354999999999999E-2</v>
      </c>
      <c r="G23" s="170"/>
      <c r="H23" s="169">
        <v>4.1069000000000001E-2</v>
      </c>
      <c r="I23" s="206"/>
      <c r="J23" s="206"/>
      <c r="K23" s="206"/>
    </row>
    <row r="24" spans="1:11">
      <c r="A24" s="215"/>
      <c r="B24" s="228" t="s">
        <v>160</v>
      </c>
      <c r="C24" s="126">
        <v>37</v>
      </c>
      <c r="D24" s="127" t="s">
        <v>2</v>
      </c>
      <c r="E24" s="174"/>
      <c r="F24" s="167">
        <v>1.4741000000000001E-2</v>
      </c>
      <c r="G24" s="170"/>
      <c r="H24" s="169">
        <v>1.3348E-2</v>
      </c>
      <c r="I24" s="206"/>
      <c r="J24" s="206"/>
      <c r="K24" s="206"/>
    </row>
    <row r="25" spans="1:11">
      <c r="A25" s="215"/>
      <c r="B25" s="228" t="s">
        <v>161</v>
      </c>
      <c r="C25" s="126">
        <v>38</v>
      </c>
      <c r="D25" s="127"/>
      <c r="E25" s="174"/>
      <c r="F25" s="167">
        <v>2.7550000000000001E-3</v>
      </c>
      <c r="G25" s="170"/>
      <c r="H25" s="169">
        <v>2.4949999999999998E-3</v>
      </c>
      <c r="I25" s="206"/>
      <c r="J25" s="206"/>
      <c r="K25" s="206"/>
    </row>
    <row r="26" spans="1:11">
      <c r="A26" s="215"/>
      <c r="B26" s="228" t="s">
        <v>162</v>
      </c>
      <c r="C26" s="126">
        <v>39</v>
      </c>
      <c r="D26" s="127"/>
      <c r="E26" s="174"/>
      <c r="F26" s="167">
        <v>3.4259999999999998E-3</v>
      </c>
      <c r="G26" s="170"/>
      <c r="H26" s="169">
        <v>3.1020000000000002E-3</v>
      </c>
      <c r="I26" s="206"/>
      <c r="J26" s="206"/>
      <c r="K26" s="206"/>
    </row>
    <row r="27" spans="1:11">
      <c r="A27" s="215"/>
      <c r="B27" s="228" t="s">
        <v>163</v>
      </c>
      <c r="C27" s="126">
        <v>42</v>
      </c>
      <c r="D27" s="127"/>
      <c r="E27" s="174"/>
      <c r="F27" s="167">
        <v>1.1720000000000001E-3</v>
      </c>
      <c r="G27" s="170"/>
      <c r="H27" s="169">
        <v>1.0610000000000001E-3</v>
      </c>
      <c r="I27" s="206"/>
      <c r="J27" s="206"/>
      <c r="K27" s="206"/>
    </row>
    <row r="28" spans="1:11">
      <c r="A28" s="215"/>
      <c r="B28" s="228" t="s">
        <v>164</v>
      </c>
      <c r="C28" s="126">
        <v>43</v>
      </c>
      <c r="D28" s="127"/>
      <c r="E28" s="174"/>
      <c r="F28" s="167">
        <v>1.2507000000000001E-2</v>
      </c>
      <c r="G28" s="170"/>
      <c r="H28" s="169">
        <v>1.1325E-2</v>
      </c>
      <c r="I28" s="206"/>
      <c r="J28" s="206"/>
      <c r="K28" s="206"/>
    </row>
    <row r="29" spans="1:11">
      <c r="A29" s="215"/>
      <c r="B29" s="228" t="s">
        <v>165</v>
      </c>
      <c r="C29" s="126">
        <v>44</v>
      </c>
      <c r="D29" s="127"/>
      <c r="E29" s="174"/>
      <c r="F29" s="167">
        <v>9.7799999999999992E-4</v>
      </c>
      <c r="G29" s="170"/>
      <c r="H29" s="169">
        <v>8.8599999999999996E-4</v>
      </c>
      <c r="I29" s="206"/>
      <c r="J29" s="206"/>
      <c r="K29" s="206"/>
    </row>
    <row r="30" spans="1:11">
      <c r="A30" s="215"/>
      <c r="B30" s="228" t="s">
        <v>166</v>
      </c>
      <c r="C30" s="126">
        <v>45</v>
      </c>
      <c r="D30" s="127"/>
      <c r="E30" s="174"/>
      <c r="F30" s="167">
        <v>4.9576000000000002E-2</v>
      </c>
      <c r="G30" s="170"/>
      <c r="H30" s="169">
        <v>4.4891E-2</v>
      </c>
      <c r="I30" s="206"/>
      <c r="J30" s="206"/>
      <c r="K30" s="206"/>
    </row>
    <row r="31" spans="1:11">
      <c r="A31" s="215"/>
      <c r="B31" s="228" t="s">
        <v>167</v>
      </c>
      <c r="C31" s="126">
        <v>46</v>
      </c>
      <c r="D31" s="127">
        <v>490</v>
      </c>
      <c r="E31" s="174"/>
      <c r="F31" s="167"/>
      <c r="G31" s="170"/>
      <c r="H31" s="169"/>
      <c r="I31" s="206"/>
      <c r="J31" s="206"/>
      <c r="K31" s="206"/>
    </row>
    <row r="32" spans="1:11">
      <c r="A32" s="215"/>
      <c r="B32" s="228" t="s">
        <v>168</v>
      </c>
      <c r="C32" s="126">
        <v>47</v>
      </c>
      <c r="D32" s="127"/>
      <c r="E32" s="174"/>
      <c r="F32" s="167">
        <v>6.0309999999999999E-3</v>
      </c>
      <c r="G32" s="170"/>
      <c r="H32" s="169">
        <v>5.4609999999999997E-3</v>
      </c>
      <c r="I32" s="206"/>
      <c r="J32" s="206"/>
      <c r="K32" s="206"/>
    </row>
    <row r="33" spans="1:11">
      <c r="A33" s="215"/>
      <c r="B33" s="228" t="s">
        <v>169</v>
      </c>
      <c r="C33" s="126">
        <v>48</v>
      </c>
      <c r="D33" s="127"/>
      <c r="E33" s="174"/>
      <c r="F33" s="167">
        <v>8.6077000000000001E-2</v>
      </c>
      <c r="G33" s="170"/>
      <c r="H33" s="169">
        <v>7.7942999999999998E-2</v>
      </c>
      <c r="I33" s="206"/>
      <c r="J33" s="206"/>
      <c r="K33" s="206"/>
    </row>
    <row r="34" spans="1:11">
      <c r="A34" s="215"/>
      <c r="B34" s="228" t="s">
        <v>170</v>
      </c>
      <c r="C34" s="126">
        <v>49</v>
      </c>
      <c r="D34" s="127"/>
      <c r="E34" s="174"/>
      <c r="F34" s="167">
        <v>1.8571000000000001E-2</v>
      </c>
      <c r="G34" s="170"/>
      <c r="H34" s="169">
        <v>1.6816000000000001E-2</v>
      </c>
      <c r="I34" s="206"/>
      <c r="J34" s="206"/>
      <c r="K34" s="206"/>
    </row>
    <row r="35" spans="1:11">
      <c r="A35" s="215"/>
      <c r="B35" s="228" t="s">
        <v>171</v>
      </c>
      <c r="C35" s="126">
        <v>51</v>
      </c>
      <c r="D35" s="127"/>
      <c r="E35" s="174"/>
      <c r="F35" s="167">
        <v>3.5959999999999998E-3</v>
      </c>
      <c r="G35" s="170"/>
      <c r="H35" s="169">
        <v>3.2560000000000002E-3</v>
      </c>
      <c r="I35" s="206"/>
      <c r="J35" s="206"/>
      <c r="K35" s="206"/>
    </row>
    <row r="36" spans="1:11">
      <c r="A36" s="215"/>
      <c r="B36" s="228" t="s">
        <v>172</v>
      </c>
      <c r="C36" s="126">
        <v>52</v>
      </c>
      <c r="D36" s="127"/>
      <c r="E36" s="174"/>
      <c r="F36" s="167">
        <v>6.7335000000000006E-2</v>
      </c>
      <c r="G36" s="170"/>
      <c r="H36" s="169">
        <v>6.0971999999999998E-2</v>
      </c>
      <c r="I36" s="206"/>
      <c r="J36" s="206"/>
      <c r="K36" s="206"/>
    </row>
    <row r="37" spans="1:11">
      <c r="A37" s="215"/>
      <c r="B37" s="228" t="s">
        <v>173</v>
      </c>
      <c r="C37" s="126">
        <v>53</v>
      </c>
      <c r="D37" s="127"/>
      <c r="E37" s="174"/>
      <c r="F37" s="167">
        <v>4.3776000000000002E-2</v>
      </c>
      <c r="G37" s="170"/>
      <c r="H37" s="169">
        <v>3.9639000000000001E-2</v>
      </c>
      <c r="I37" s="206"/>
      <c r="J37" s="206"/>
      <c r="K37" s="206"/>
    </row>
    <row r="38" spans="1:11">
      <c r="A38" s="215"/>
      <c r="B38" s="228" t="s">
        <v>174</v>
      </c>
      <c r="C38" s="126">
        <v>55</v>
      </c>
      <c r="D38" s="127"/>
      <c r="E38" s="174"/>
      <c r="F38" s="167">
        <v>8.5899999999999995E-4</v>
      </c>
      <c r="G38" s="170"/>
      <c r="H38" s="169">
        <v>7.7800000000000005E-4</v>
      </c>
      <c r="I38" s="206"/>
      <c r="J38" s="206"/>
      <c r="K38" s="206"/>
    </row>
    <row r="39" spans="1:11">
      <c r="A39" s="215"/>
      <c r="B39" s="228" t="s">
        <v>175</v>
      </c>
      <c r="C39" s="126">
        <v>56</v>
      </c>
      <c r="D39" s="127"/>
      <c r="E39" s="174"/>
      <c r="F39" s="167">
        <v>1.6869999999999999E-3</v>
      </c>
      <c r="G39" s="170"/>
      <c r="H39" s="169">
        <v>1.5280000000000001E-3</v>
      </c>
      <c r="I39" s="206"/>
      <c r="J39" s="206"/>
      <c r="K39" s="206"/>
    </row>
    <row r="40" spans="1:11">
      <c r="A40" s="215"/>
      <c r="B40" s="228" t="s">
        <v>176</v>
      </c>
      <c r="C40" s="126">
        <v>61</v>
      </c>
      <c r="D40" s="127"/>
      <c r="E40" s="174"/>
      <c r="F40" s="167">
        <v>3.9769999999999996E-3</v>
      </c>
      <c r="G40" s="170"/>
      <c r="H40" s="169">
        <v>3.601E-3</v>
      </c>
      <c r="I40" s="206"/>
      <c r="J40" s="206"/>
      <c r="K40" s="206"/>
    </row>
    <row r="41" spans="1:11">
      <c r="A41" s="215"/>
      <c r="B41" s="228" t="s">
        <v>177</v>
      </c>
      <c r="C41" s="126">
        <v>62</v>
      </c>
      <c r="D41" s="127"/>
      <c r="E41" s="174"/>
      <c r="F41" s="167">
        <v>0.14100799999999999</v>
      </c>
      <c r="G41" s="170"/>
      <c r="H41" s="169">
        <v>0.12768299999999999</v>
      </c>
      <c r="I41" s="206"/>
      <c r="J41" s="206"/>
      <c r="K41" s="206"/>
    </row>
    <row r="42" spans="1:11">
      <c r="A42" s="215"/>
      <c r="B42" s="228" t="s">
        <v>178</v>
      </c>
      <c r="C42" s="126">
        <v>64</v>
      </c>
      <c r="D42" s="127"/>
      <c r="E42" s="174"/>
      <c r="F42" s="167">
        <v>3.4282E-2</v>
      </c>
      <c r="G42" s="170"/>
      <c r="H42" s="169">
        <v>3.1042E-2</v>
      </c>
      <c r="I42" s="206"/>
      <c r="J42" s="206"/>
      <c r="K42" s="206"/>
    </row>
    <row r="43" spans="1:11">
      <c r="A43" s="215"/>
      <c r="B43" s="228" t="s">
        <v>179</v>
      </c>
      <c r="C43" s="126">
        <v>65</v>
      </c>
      <c r="D43" s="127"/>
      <c r="E43" s="174"/>
      <c r="F43" s="167">
        <v>0.25464500000000001</v>
      </c>
      <c r="G43" s="170"/>
      <c r="H43" s="169">
        <v>0.23058100000000001</v>
      </c>
      <c r="I43" s="206"/>
      <c r="J43" s="206"/>
      <c r="K43" s="206"/>
    </row>
    <row r="44" spans="1:11">
      <c r="A44" s="215"/>
      <c r="B44" s="228" t="s">
        <v>180</v>
      </c>
      <c r="C44" s="126">
        <v>66</v>
      </c>
      <c r="D44" s="127"/>
      <c r="E44" s="174"/>
      <c r="F44" s="167">
        <v>1.4419999999999999E-3</v>
      </c>
      <c r="G44" s="170"/>
      <c r="H44" s="169">
        <v>1.3060000000000001E-3</v>
      </c>
      <c r="I44" s="206"/>
      <c r="J44" s="206"/>
      <c r="K44" s="206"/>
    </row>
    <row r="45" spans="1:11">
      <c r="A45" s="215"/>
      <c r="B45" s="228" t="s">
        <v>181</v>
      </c>
      <c r="C45" s="126">
        <v>67</v>
      </c>
      <c r="D45" s="127"/>
      <c r="E45" s="174"/>
      <c r="F45" s="167">
        <v>7.6199999999999998E-4</v>
      </c>
      <c r="G45" s="170"/>
      <c r="H45" s="169">
        <v>6.8999999999999997E-4</v>
      </c>
      <c r="I45" s="206"/>
      <c r="J45" s="206"/>
      <c r="K45" s="206"/>
    </row>
    <row r="46" spans="1:11">
      <c r="A46" s="215"/>
      <c r="B46" s="228" t="s">
        <v>182</v>
      </c>
      <c r="C46" s="126">
        <v>69</v>
      </c>
      <c r="D46" s="127"/>
      <c r="E46" s="174"/>
      <c r="F46" s="167">
        <v>2.3410000000000002E-3</v>
      </c>
      <c r="G46" s="170"/>
      <c r="H46" s="169">
        <v>2.1199999999999999E-3</v>
      </c>
      <c r="I46" s="206"/>
      <c r="J46" s="206"/>
      <c r="K46" s="206"/>
    </row>
    <row r="47" spans="1:11">
      <c r="A47" s="215"/>
      <c r="B47" s="228" t="s">
        <v>183</v>
      </c>
      <c r="C47" s="126">
        <v>71</v>
      </c>
      <c r="D47" s="127"/>
      <c r="E47" s="174"/>
      <c r="F47" s="167">
        <v>4.8690000000000001E-3</v>
      </c>
      <c r="G47" s="170"/>
      <c r="H47" s="169">
        <v>4.4089999999999997E-3</v>
      </c>
      <c r="I47" s="206"/>
      <c r="J47" s="206"/>
      <c r="K47" s="206"/>
    </row>
    <row r="48" spans="1:11">
      <c r="A48" s="215"/>
      <c r="B48" s="228" t="s">
        <v>184</v>
      </c>
      <c r="C48" s="126">
        <v>72</v>
      </c>
      <c r="D48" s="127"/>
      <c r="E48" s="174"/>
      <c r="F48" s="167">
        <v>0.460121</v>
      </c>
      <c r="G48" s="170"/>
      <c r="H48" s="169">
        <v>0.41663899999999998</v>
      </c>
      <c r="I48" s="206"/>
      <c r="J48" s="206"/>
      <c r="K48" s="206"/>
    </row>
    <row r="49" spans="1:11">
      <c r="A49" s="215"/>
      <c r="B49" s="228" t="s">
        <v>185</v>
      </c>
      <c r="C49" s="126">
        <v>73</v>
      </c>
      <c r="D49" s="127"/>
      <c r="E49" s="174"/>
      <c r="F49" s="167">
        <v>5.1399999999999996E-3</v>
      </c>
      <c r="G49" s="170"/>
      <c r="H49" s="169">
        <v>4.6540000000000002E-3</v>
      </c>
      <c r="I49" s="206"/>
      <c r="J49" s="206"/>
      <c r="K49" s="206"/>
    </row>
    <row r="50" spans="1:11">
      <c r="A50" s="215"/>
      <c r="B50" s="228" t="s">
        <v>186</v>
      </c>
      <c r="C50" s="126">
        <v>74</v>
      </c>
      <c r="D50" s="127" t="s">
        <v>2</v>
      </c>
      <c r="E50" s="174"/>
      <c r="F50" s="167">
        <v>4.718E-3</v>
      </c>
      <c r="G50" s="170"/>
      <c r="H50" s="169">
        <v>4.2719999999999998E-3</v>
      </c>
      <c r="I50" s="206"/>
      <c r="J50" s="206"/>
      <c r="K50" s="206"/>
    </row>
    <row r="51" spans="1:11">
      <c r="A51" s="215"/>
      <c r="B51" s="228" t="s">
        <v>187</v>
      </c>
      <c r="C51" s="126">
        <v>76</v>
      </c>
      <c r="D51" s="127"/>
      <c r="E51" s="174"/>
      <c r="F51" s="167">
        <v>2.9724E-2</v>
      </c>
      <c r="G51" s="170"/>
      <c r="H51" s="169">
        <v>2.6915000000000001E-2</v>
      </c>
      <c r="I51" s="206"/>
      <c r="J51" s="206"/>
      <c r="K51" s="206"/>
    </row>
    <row r="52" spans="1:11">
      <c r="A52" s="215"/>
      <c r="B52" s="228" t="s">
        <v>188</v>
      </c>
      <c r="C52" s="126">
        <v>78</v>
      </c>
      <c r="D52" s="127">
        <v>490</v>
      </c>
      <c r="E52" s="174"/>
      <c r="F52" s="167"/>
      <c r="G52" s="170"/>
      <c r="H52" s="169"/>
      <c r="I52" s="206"/>
      <c r="J52" s="206"/>
      <c r="K52" s="206"/>
    </row>
    <row r="53" spans="1:11">
      <c r="A53" s="215"/>
      <c r="B53" s="228" t="s">
        <v>189</v>
      </c>
      <c r="C53" s="126">
        <v>81</v>
      </c>
      <c r="D53" s="127"/>
      <c r="E53" s="174"/>
      <c r="F53" s="167">
        <v>4.4200000000000001E-4</v>
      </c>
      <c r="G53" s="170"/>
      <c r="H53" s="169">
        <v>4.0000000000000002E-4</v>
      </c>
      <c r="I53" s="206"/>
      <c r="J53" s="206"/>
      <c r="K53" s="206"/>
    </row>
    <row r="54" spans="1:11">
      <c r="A54" s="215"/>
      <c r="B54" s="228" t="s">
        <v>190</v>
      </c>
      <c r="C54" s="126">
        <v>82</v>
      </c>
      <c r="D54" s="127"/>
      <c r="E54" s="174"/>
      <c r="F54" s="167">
        <v>5.8921000000000001E-2</v>
      </c>
      <c r="G54" s="170"/>
      <c r="H54" s="169">
        <v>5.3352999999999998E-2</v>
      </c>
      <c r="I54" s="206"/>
      <c r="J54" s="206"/>
      <c r="K54" s="206"/>
    </row>
    <row r="55" spans="1:11">
      <c r="A55" s="215"/>
      <c r="B55" s="228" t="s">
        <v>191</v>
      </c>
      <c r="C55" s="126">
        <v>86</v>
      </c>
      <c r="D55" s="127"/>
      <c r="E55" s="174"/>
      <c r="F55" s="167">
        <v>0.17103299999999999</v>
      </c>
      <c r="G55" s="170"/>
      <c r="H55" s="169">
        <v>0.15487000000000001</v>
      </c>
      <c r="I55" s="206"/>
      <c r="J55" s="206"/>
      <c r="K55" s="206"/>
    </row>
    <row r="56" spans="1:11">
      <c r="A56" s="215"/>
      <c r="B56" s="228" t="s">
        <v>192</v>
      </c>
      <c r="C56" s="126">
        <v>88</v>
      </c>
      <c r="D56" s="127"/>
      <c r="E56" s="174"/>
      <c r="F56" s="167">
        <v>9.8681000000000005E-2</v>
      </c>
      <c r="G56" s="170"/>
      <c r="H56" s="169">
        <v>8.9356000000000005E-2</v>
      </c>
      <c r="I56" s="206"/>
      <c r="J56" s="206"/>
      <c r="K56" s="206"/>
    </row>
    <row r="57" spans="1:11">
      <c r="A57" s="215"/>
      <c r="B57" s="228" t="s">
        <v>193</v>
      </c>
      <c r="C57" s="126">
        <v>89</v>
      </c>
      <c r="D57" s="127"/>
      <c r="E57" s="174"/>
      <c r="F57" s="167">
        <v>1.3705999999999999E-2</v>
      </c>
      <c r="G57" s="170"/>
      <c r="H57" s="169">
        <v>1.2411E-2</v>
      </c>
      <c r="I57" s="206"/>
      <c r="J57" s="206"/>
      <c r="K57" s="206"/>
    </row>
    <row r="58" spans="1:11">
      <c r="A58" s="215"/>
      <c r="B58" s="228" t="s">
        <v>194</v>
      </c>
      <c r="C58" s="126">
        <v>92</v>
      </c>
      <c r="D58" s="127"/>
      <c r="E58" s="174"/>
      <c r="F58" s="167">
        <v>4.4458999999999999E-2</v>
      </c>
      <c r="G58" s="170"/>
      <c r="H58" s="169">
        <v>4.0258000000000002E-2</v>
      </c>
      <c r="I58" s="206"/>
      <c r="J58" s="206"/>
      <c r="K58" s="206"/>
    </row>
    <row r="59" spans="1:11">
      <c r="A59" s="215"/>
      <c r="B59" s="228" t="s">
        <v>195</v>
      </c>
      <c r="C59" s="126">
        <v>93</v>
      </c>
      <c r="D59" s="127"/>
      <c r="E59" s="174"/>
      <c r="F59" s="167">
        <v>3.1733999999999998E-2</v>
      </c>
      <c r="G59" s="170"/>
      <c r="H59" s="169">
        <v>2.8735E-2</v>
      </c>
      <c r="I59" s="206"/>
      <c r="J59" s="206"/>
      <c r="K59" s="206"/>
    </row>
    <row r="60" spans="1:11">
      <c r="A60" s="215"/>
      <c r="B60" s="228" t="s">
        <v>196</v>
      </c>
      <c r="C60" s="126">
        <v>94</v>
      </c>
      <c r="D60" s="127"/>
      <c r="E60" s="174"/>
      <c r="F60" s="167">
        <v>1.6049000000000001E-2</v>
      </c>
      <c r="G60" s="170"/>
      <c r="H60" s="169">
        <v>1.4532E-2</v>
      </c>
      <c r="I60" s="206"/>
      <c r="J60" s="206"/>
      <c r="K60" s="206"/>
    </row>
    <row r="61" spans="1:11">
      <c r="A61" s="215"/>
      <c r="B61" s="228" t="s">
        <v>197</v>
      </c>
      <c r="C61" s="126">
        <v>96</v>
      </c>
      <c r="D61" s="127"/>
      <c r="E61" s="174"/>
      <c r="F61" s="167">
        <v>3.4026000000000001E-2</v>
      </c>
      <c r="G61" s="170"/>
      <c r="H61" s="169">
        <v>3.0810000000000001E-2</v>
      </c>
      <c r="I61" s="206"/>
      <c r="J61" s="206"/>
      <c r="K61" s="206"/>
    </row>
    <row r="62" spans="1:11">
      <c r="A62" s="215"/>
      <c r="B62" s="228" t="s">
        <v>198</v>
      </c>
      <c r="C62" s="126">
        <v>97</v>
      </c>
      <c r="D62" s="127"/>
      <c r="E62" s="174"/>
      <c r="F62" s="167">
        <v>3.6970000000000002E-3</v>
      </c>
      <c r="G62" s="170"/>
      <c r="H62" s="169">
        <v>3.3479999999999998E-3</v>
      </c>
      <c r="I62" s="206"/>
      <c r="J62" s="206"/>
      <c r="K62" s="206"/>
    </row>
    <row r="63" spans="1:11">
      <c r="A63" s="215"/>
      <c r="B63" s="228" t="s">
        <v>612</v>
      </c>
      <c r="C63" s="126">
        <v>101</v>
      </c>
      <c r="D63" s="127"/>
      <c r="E63" s="174"/>
      <c r="F63" s="167">
        <v>1.7359999999999999E-3</v>
      </c>
      <c r="G63" s="170"/>
      <c r="H63" s="169">
        <v>1.572E-3</v>
      </c>
      <c r="I63" s="206"/>
      <c r="J63" s="206"/>
      <c r="K63" s="206"/>
    </row>
    <row r="64" spans="1:11">
      <c r="A64" s="215"/>
      <c r="B64" s="228" t="s">
        <v>613</v>
      </c>
      <c r="C64" s="126">
        <v>103</v>
      </c>
      <c r="D64" s="127"/>
      <c r="E64" s="174"/>
      <c r="F64" s="167">
        <v>3.3579999999999999E-3</v>
      </c>
      <c r="G64" s="170"/>
      <c r="H64" s="169">
        <v>3.0409999999999999E-3</v>
      </c>
      <c r="I64" s="206"/>
      <c r="J64" s="206"/>
      <c r="K64" s="206"/>
    </row>
    <row r="65" spans="1:11">
      <c r="A65" s="215"/>
      <c r="B65" s="228" t="s">
        <v>199</v>
      </c>
      <c r="C65" s="126">
        <v>105</v>
      </c>
      <c r="D65" s="127"/>
      <c r="E65" s="174"/>
      <c r="F65" s="167">
        <v>6.2170000000000003E-3</v>
      </c>
      <c r="G65" s="170"/>
      <c r="H65" s="169">
        <v>5.6290000000000003E-3</v>
      </c>
      <c r="I65" s="206"/>
      <c r="J65" s="206"/>
      <c r="K65" s="206"/>
    </row>
    <row r="66" spans="1:11">
      <c r="A66" s="215"/>
      <c r="B66" s="228" t="s">
        <v>200</v>
      </c>
      <c r="C66" s="126">
        <v>106</v>
      </c>
      <c r="D66" s="127"/>
      <c r="E66" s="174"/>
      <c r="F66" s="167">
        <v>4.4200000000000001E-4</v>
      </c>
      <c r="G66" s="170"/>
      <c r="H66" s="169">
        <v>4.0000000000000002E-4</v>
      </c>
      <c r="I66" s="206"/>
      <c r="J66" s="206"/>
      <c r="K66" s="206"/>
    </row>
    <row r="67" spans="1:11">
      <c r="A67" s="215"/>
      <c r="B67" s="228" t="s">
        <v>599</v>
      </c>
      <c r="C67" s="126">
        <v>112</v>
      </c>
      <c r="D67" s="127"/>
      <c r="E67" s="174"/>
      <c r="F67" s="167">
        <v>9.0390000000000002E-3</v>
      </c>
      <c r="G67" s="170"/>
      <c r="H67" s="169">
        <v>8.1849999999999996E-3</v>
      </c>
      <c r="I67" s="206"/>
      <c r="J67" s="206"/>
      <c r="K67" s="206"/>
    </row>
    <row r="68" spans="1:11">
      <c r="A68" s="215"/>
      <c r="B68" s="228" t="s">
        <v>201</v>
      </c>
      <c r="C68" s="126">
        <v>119</v>
      </c>
      <c r="D68" s="127"/>
      <c r="E68" s="174"/>
      <c r="F68" s="167">
        <v>4.2810000000000001E-3</v>
      </c>
      <c r="G68" s="170"/>
      <c r="H68" s="169">
        <v>3.8760000000000001E-3</v>
      </c>
      <c r="I68" s="206"/>
      <c r="J68" s="206"/>
      <c r="K68" s="206"/>
    </row>
    <row r="69" spans="1:11">
      <c r="A69" s="215"/>
      <c r="B69" s="228" t="s">
        <v>202</v>
      </c>
      <c r="C69" s="126">
        <v>122</v>
      </c>
      <c r="D69" s="127"/>
      <c r="E69" s="174"/>
      <c r="F69" s="167">
        <v>1.2897E-2</v>
      </c>
      <c r="G69" s="170"/>
      <c r="H69" s="169">
        <v>1.1677999999999999E-2</v>
      </c>
      <c r="I69" s="206"/>
      <c r="J69" s="206"/>
      <c r="K69" s="206"/>
    </row>
    <row r="70" spans="1:11">
      <c r="A70" s="215"/>
      <c r="B70" s="228" t="s">
        <v>360</v>
      </c>
      <c r="C70" s="126">
        <v>125</v>
      </c>
      <c r="D70" s="127"/>
      <c r="E70" s="174"/>
      <c r="F70" s="167">
        <v>4.4200000000000001E-4</v>
      </c>
      <c r="G70" s="170"/>
      <c r="H70" s="169">
        <v>4.0000000000000002E-4</v>
      </c>
      <c r="I70" s="206"/>
      <c r="J70" s="206"/>
      <c r="K70" s="206"/>
    </row>
    <row r="71" spans="1:11">
      <c r="A71" s="215"/>
      <c r="B71" s="228" t="s">
        <v>570</v>
      </c>
      <c r="C71" s="126">
        <v>127</v>
      </c>
      <c r="D71" s="127"/>
      <c r="E71" s="174"/>
      <c r="F71" s="167">
        <v>2.0730000000000002E-3</v>
      </c>
      <c r="G71" s="170"/>
      <c r="H71" s="169">
        <v>1.877E-3</v>
      </c>
      <c r="I71" s="206"/>
      <c r="J71" s="206"/>
      <c r="K71" s="206"/>
    </row>
    <row r="72" spans="1:11">
      <c r="A72" s="215"/>
      <c r="B72" s="228" t="s">
        <v>203</v>
      </c>
      <c r="C72" s="126">
        <v>128</v>
      </c>
      <c r="D72" s="127"/>
      <c r="E72" s="174"/>
      <c r="F72" s="167">
        <v>1.1789999999999999E-3</v>
      </c>
      <c r="G72" s="170"/>
      <c r="H72" s="169">
        <v>1.0679999999999999E-3</v>
      </c>
      <c r="I72" s="206"/>
      <c r="J72" s="206"/>
      <c r="K72" s="206"/>
    </row>
    <row r="73" spans="1:11">
      <c r="A73" s="215"/>
      <c r="B73" s="228" t="s">
        <v>204</v>
      </c>
      <c r="C73" s="126">
        <v>131</v>
      </c>
      <c r="D73" s="127"/>
      <c r="E73" s="174"/>
      <c r="F73" s="167">
        <v>1.5800000000000002E-2</v>
      </c>
      <c r="G73" s="170"/>
      <c r="H73" s="169">
        <v>1.4307E-2</v>
      </c>
      <c r="I73" s="206"/>
      <c r="J73" s="206"/>
      <c r="K73" s="206"/>
    </row>
    <row r="74" spans="1:11">
      <c r="A74" s="215"/>
      <c r="B74" s="228" t="s">
        <v>650</v>
      </c>
      <c r="C74" s="126">
        <v>132</v>
      </c>
      <c r="D74" s="127"/>
      <c r="E74" s="174"/>
      <c r="F74" s="167">
        <v>4.4200000000000001E-4</v>
      </c>
      <c r="G74" s="170"/>
      <c r="H74" s="169">
        <v>4.0000000000000002E-4</v>
      </c>
      <c r="I74" s="206"/>
      <c r="J74" s="206"/>
      <c r="K74" s="206"/>
    </row>
    <row r="75" spans="1:11">
      <c r="A75" s="215"/>
      <c r="B75" s="228" t="s">
        <v>205</v>
      </c>
      <c r="C75" s="126">
        <v>137</v>
      </c>
      <c r="D75" s="127"/>
      <c r="E75" s="174"/>
      <c r="F75" s="167">
        <v>4.5496000000000002E-2</v>
      </c>
      <c r="G75" s="170"/>
      <c r="H75" s="169">
        <v>4.1196999999999998E-2</v>
      </c>
      <c r="I75" s="206"/>
      <c r="J75" s="206"/>
      <c r="K75" s="206"/>
    </row>
    <row r="76" spans="1:11">
      <c r="A76" s="215"/>
      <c r="B76" s="228" t="s">
        <v>571</v>
      </c>
      <c r="C76" s="126">
        <v>138</v>
      </c>
      <c r="D76" s="127"/>
      <c r="E76" s="174"/>
      <c r="F76" s="167">
        <v>4.3249999999999999E-3</v>
      </c>
      <c r="G76" s="170"/>
      <c r="H76" s="169">
        <v>3.9160000000000002E-3</v>
      </c>
      <c r="I76" s="206"/>
      <c r="J76" s="206"/>
      <c r="K76" s="206"/>
    </row>
    <row r="77" spans="1:11">
      <c r="A77" s="215"/>
      <c r="B77" s="228" t="s">
        <v>206</v>
      </c>
      <c r="C77" s="126">
        <v>139</v>
      </c>
      <c r="D77" s="127"/>
      <c r="E77" s="174"/>
      <c r="F77" s="167">
        <v>8.8000000000000003E-4</v>
      </c>
      <c r="G77" s="170"/>
      <c r="H77" s="169">
        <v>7.9699999999999997E-4</v>
      </c>
      <c r="I77" s="206"/>
      <c r="J77" s="206"/>
      <c r="K77" s="206"/>
    </row>
    <row r="78" spans="1:11">
      <c r="A78" s="215"/>
      <c r="B78" s="228" t="s">
        <v>207</v>
      </c>
      <c r="C78" s="126">
        <v>142</v>
      </c>
      <c r="D78" s="127"/>
      <c r="E78" s="174"/>
      <c r="F78" s="167">
        <v>7.1219999999999999E-3</v>
      </c>
      <c r="G78" s="170"/>
      <c r="H78" s="169">
        <v>6.4489999999999999E-3</v>
      </c>
      <c r="I78" s="206"/>
      <c r="J78" s="206"/>
      <c r="K78" s="206"/>
    </row>
    <row r="79" spans="1:11">
      <c r="A79" s="215"/>
      <c r="B79" s="228" t="s">
        <v>208</v>
      </c>
      <c r="C79" s="126">
        <v>143</v>
      </c>
      <c r="D79" s="127"/>
      <c r="E79" s="174"/>
      <c r="F79" s="167">
        <v>5.8299999999999997E-4</v>
      </c>
      <c r="G79" s="170"/>
      <c r="H79" s="169">
        <v>5.2800000000000004E-4</v>
      </c>
      <c r="I79" s="206"/>
      <c r="J79" s="206"/>
      <c r="K79" s="206"/>
    </row>
    <row r="80" spans="1:11">
      <c r="A80" s="215"/>
      <c r="B80" s="228" t="s">
        <v>209</v>
      </c>
      <c r="C80" s="126">
        <v>146</v>
      </c>
      <c r="D80" s="127"/>
      <c r="E80" s="174"/>
      <c r="F80" s="167">
        <v>1.1587E-2</v>
      </c>
      <c r="G80" s="170"/>
      <c r="H80" s="169">
        <v>1.0492E-2</v>
      </c>
      <c r="I80" s="206"/>
      <c r="J80" s="206"/>
      <c r="K80" s="206"/>
    </row>
    <row r="81" spans="1:11">
      <c r="A81" s="215"/>
      <c r="B81" s="228" t="s">
        <v>614</v>
      </c>
      <c r="C81" s="126">
        <v>149</v>
      </c>
      <c r="D81" s="127"/>
      <c r="E81" s="174"/>
      <c r="F81" s="167">
        <v>3.2179999999999999E-3</v>
      </c>
      <c r="G81" s="170"/>
      <c r="H81" s="169">
        <v>2.9139999999999999E-3</v>
      </c>
      <c r="I81" s="206"/>
      <c r="J81" s="206"/>
      <c r="K81" s="206"/>
    </row>
    <row r="82" spans="1:11">
      <c r="A82" s="215"/>
      <c r="B82" s="228" t="s">
        <v>129</v>
      </c>
      <c r="C82" s="126">
        <v>150</v>
      </c>
      <c r="D82" s="127">
        <v>157</v>
      </c>
      <c r="E82" s="174"/>
      <c r="F82" s="167"/>
      <c r="G82" s="170"/>
      <c r="H82" s="169"/>
      <c r="I82" s="206"/>
      <c r="J82" s="206"/>
      <c r="K82" s="206"/>
    </row>
    <row r="83" spans="1:11">
      <c r="A83" s="215"/>
      <c r="B83" s="228" t="s">
        <v>210</v>
      </c>
      <c r="C83" s="126">
        <v>151</v>
      </c>
      <c r="D83" s="127"/>
      <c r="E83" s="174"/>
      <c r="F83" s="167">
        <v>0.119994</v>
      </c>
      <c r="G83" s="170"/>
      <c r="H83" s="169">
        <v>0.108654</v>
      </c>
      <c r="I83" s="206"/>
      <c r="J83" s="206"/>
      <c r="K83" s="206"/>
    </row>
    <row r="84" spans="1:11">
      <c r="A84" s="215"/>
      <c r="B84" s="228" t="s">
        <v>434</v>
      </c>
      <c r="C84" s="126">
        <v>153</v>
      </c>
      <c r="D84" s="127"/>
      <c r="E84" s="174"/>
      <c r="F84" s="167">
        <v>3.2036000000000002E-2</v>
      </c>
      <c r="G84" s="170"/>
      <c r="H84" s="169">
        <v>2.9009E-2</v>
      </c>
      <c r="I84" s="206"/>
      <c r="J84" s="206"/>
      <c r="K84" s="206"/>
    </row>
    <row r="85" spans="1:11">
      <c r="A85" s="215"/>
      <c r="B85" s="228" t="s">
        <v>211</v>
      </c>
      <c r="C85" s="126">
        <v>154</v>
      </c>
      <c r="D85" s="127"/>
      <c r="E85" s="174"/>
      <c r="F85" s="167">
        <v>6.5200000000000002E-4</v>
      </c>
      <c r="G85" s="170"/>
      <c r="H85" s="169">
        <v>5.9000000000000003E-4</v>
      </c>
      <c r="I85" s="206"/>
      <c r="J85" s="206"/>
      <c r="K85" s="206"/>
    </row>
    <row r="86" spans="1:11">
      <c r="A86" s="215"/>
      <c r="B86" s="228" t="s">
        <v>212</v>
      </c>
      <c r="C86" s="126">
        <v>155</v>
      </c>
      <c r="D86" s="127"/>
      <c r="E86" s="174"/>
      <c r="F86" s="167">
        <v>9.0300000000000005E-4</v>
      </c>
      <c r="G86" s="170"/>
      <c r="H86" s="169">
        <v>8.1800000000000004E-4</v>
      </c>
      <c r="I86" s="206"/>
      <c r="J86" s="206"/>
      <c r="K86" s="206"/>
    </row>
    <row r="87" spans="1:11">
      <c r="A87" s="215"/>
      <c r="B87" s="228" t="s">
        <v>213</v>
      </c>
      <c r="C87" s="126">
        <v>156</v>
      </c>
      <c r="D87" s="127"/>
      <c r="E87" s="174"/>
      <c r="F87" s="167">
        <v>7.6199999999999998E-4</v>
      </c>
      <c r="G87" s="170"/>
      <c r="H87" s="169">
        <v>6.8999999999999997E-4</v>
      </c>
      <c r="I87" s="206"/>
      <c r="J87" s="206"/>
      <c r="K87" s="206"/>
    </row>
    <row r="88" spans="1:11">
      <c r="A88" s="215"/>
      <c r="B88" s="228" t="s">
        <v>214</v>
      </c>
      <c r="C88" s="126">
        <v>157</v>
      </c>
      <c r="D88" s="127"/>
      <c r="E88" s="174"/>
      <c r="F88" s="167">
        <v>4.4200000000000001E-4</v>
      </c>
      <c r="G88" s="170"/>
      <c r="H88" s="169">
        <v>4.0000000000000002E-4</v>
      </c>
      <c r="I88" s="206"/>
      <c r="J88" s="206"/>
      <c r="K88" s="206"/>
    </row>
    <row r="89" spans="1:11">
      <c r="A89" s="215"/>
      <c r="B89" s="228" t="s">
        <v>215</v>
      </c>
      <c r="C89" s="126">
        <v>158</v>
      </c>
      <c r="D89" s="127"/>
      <c r="E89" s="174"/>
      <c r="F89" s="167">
        <v>1.2880000000000001E-3</v>
      </c>
      <c r="G89" s="170"/>
      <c r="H89" s="169">
        <v>1.1659999999999999E-3</v>
      </c>
      <c r="I89" s="206"/>
      <c r="J89" s="206"/>
      <c r="K89" s="206"/>
    </row>
    <row r="90" spans="1:11">
      <c r="A90" s="215"/>
      <c r="B90" s="228" t="s">
        <v>216</v>
      </c>
      <c r="C90" s="126">
        <v>164</v>
      </c>
      <c r="D90" s="127">
        <v>490</v>
      </c>
      <c r="E90" s="174"/>
      <c r="F90" s="167"/>
      <c r="G90" s="170"/>
      <c r="H90" s="169"/>
      <c r="I90" s="206"/>
      <c r="J90" s="206"/>
      <c r="K90" s="206"/>
    </row>
    <row r="91" spans="1:11">
      <c r="A91" s="215"/>
      <c r="B91" s="228" t="s">
        <v>217</v>
      </c>
      <c r="C91" s="126">
        <v>165</v>
      </c>
      <c r="D91" s="127">
        <v>490</v>
      </c>
      <c r="E91" s="174"/>
      <c r="F91" s="167"/>
      <c r="G91" s="170"/>
      <c r="H91" s="169"/>
      <c r="I91" s="206"/>
      <c r="J91" s="206"/>
      <c r="K91" s="206"/>
    </row>
    <row r="92" spans="1:11">
      <c r="A92" s="215"/>
      <c r="B92" s="228" t="s">
        <v>218</v>
      </c>
      <c r="C92" s="126">
        <v>179</v>
      </c>
      <c r="D92" s="127"/>
      <c r="E92" s="174"/>
      <c r="F92" s="167">
        <v>4.4200000000000001E-4</v>
      </c>
      <c r="G92" s="170"/>
      <c r="H92" s="169">
        <v>4.0000000000000002E-4</v>
      </c>
      <c r="I92" s="206"/>
      <c r="J92" s="206"/>
      <c r="K92" s="206"/>
    </row>
    <row r="93" spans="1:11">
      <c r="A93" s="215"/>
      <c r="B93" s="228" t="s">
        <v>220</v>
      </c>
      <c r="C93" s="126">
        <v>181</v>
      </c>
      <c r="D93" s="127"/>
      <c r="E93" s="174"/>
      <c r="F93" s="167">
        <v>6.1200000000000002E-4</v>
      </c>
      <c r="G93" s="170"/>
      <c r="H93" s="169">
        <v>5.5400000000000002E-4</v>
      </c>
      <c r="I93" s="206"/>
      <c r="J93" s="206"/>
      <c r="K93" s="206"/>
    </row>
    <row r="94" spans="1:11">
      <c r="A94" s="215"/>
      <c r="B94" s="228" t="s">
        <v>221</v>
      </c>
      <c r="C94" s="126">
        <v>182</v>
      </c>
      <c r="D94" s="127"/>
      <c r="E94" s="174"/>
      <c r="F94" s="167">
        <v>1.8887000000000001E-2</v>
      </c>
      <c r="G94" s="170"/>
      <c r="H94" s="169">
        <v>1.7101999999999999E-2</v>
      </c>
      <c r="I94" s="206"/>
      <c r="J94" s="206"/>
      <c r="K94" s="206"/>
    </row>
    <row r="95" spans="1:11">
      <c r="A95" s="215"/>
      <c r="B95" s="228" t="s">
        <v>222</v>
      </c>
      <c r="C95" s="126">
        <v>183</v>
      </c>
      <c r="D95" s="127"/>
      <c r="E95" s="174"/>
      <c r="F95" s="167">
        <v>1.0076999999999999E-2</v>
      </c>
      <c r="G95" s="170"/>
      <c r="H95" s="169">
        <v>9.1249999999999994E-3</v>
      </c>
      <c r="I95" s="206"/>
      <c r="J95" s="206"/>
      <c r="K95" s="206"/>
    </row>
    <row r="96" spans="1:11">
      <c r="A96" s="215"/>
      <c r="B96" s="228" t="s">
        <v>223</v>
      </c>
      <c r="C96" s="126">
        <v>184</v>
      </c>
      <c r="D96" s="127"/>
      <c r="E96" s="174"/>
      <c r="F96" s="167">
        <v>4.8279000000000002E-2</v>
      </c>
      <c r="G96" s="170"/>
      <c r="H96" s="169">
        <v>4.3716999999999999E-2</v>
      </c>
      <c r="I96" s="206"/>
      <c r="J96" s="206"/>
      <c r="K96" s="206"/>
    </row>
    <row r="97" spans="1:11">
      <c r="A97" s="215"/>
      <c r="B97" s="228" t="s">
        <v>224</v>
      </c>
      <c r="C97" s="126">
        <v>185</v>
      </c>
      <c r="D97" s="127"/>
      <c r="E97" s="174"/>
      <c r="F97" s="167">
        <v>6.0850000000000001E-3</v>
      </c>
      <c r="G97" s="170"/>
      <c r="H97" s="169">
        <v>5.5100000000000001E-3</v>
      </c>
      <c r="I97" s="206"/>
      <c r="J97" s="206"/>
      <c r="K97" s="206"/>
    </row>
    <row r="98" spans="1:11">
      <c r="A98" s="215"/>
      <c r="B98" s="228" t="s">
        <v>225</v>
      </c>
      <c r="C98" s="126">
        <v>186</v>
      </c>
      <c r="D98" s="127"/>
      <c r="E98" s="174"/>
      <c r="F98" s="167">
        <v>2.6380000000000002E-3</v>
      </c>
      <c r="G98" s="170"/>
      <c r="H98" s="169">
        <v>2.3890000000000001E-3</v>
      </c>
      <c r="I98" s="206"/>
      <c r="J98" s="206"/>
      <c r="K98" s="206"/>
    </row>
    <row r="99" spans="1:11">
      <c r="A99" s="215"/>
      <c r="B99" s="228" t="s">
        <v>402</v>
      </c>
      <c r="C99" s="126">
        <v>188</v>
      </c>
      <c r="D99" s="127"/>
      <c r="E99" s="174"/>
      <c r="F99" s="167">
        <v>1.6483000000000001E-2</v>
      </c>
      <c r="G99" s="170"/>
      <c r="H99" s="169">
        <v>1.4925000000000001E-2</v>
      </c>
      <c r="I99" s="206"/>
      <c r="J99" s="206"/>
      <c r="K99" s="206"/>
    </row>
    <row r="100" spans="1:11">
      <c r="A100" s="215"/>
      <c r="B100" s="228" t="s">
        <v>226</v>
      </c>
      <c r="C100" s="126">
        <v>189</v>
      </c>
      <c r="D100" s="127"/>
      <c r="E100" s="174"/>
      <c r="F100" s="167">
        <v>8.5640000000000004E-3</v>
      </c>
      <c r="G100" s="170"/>
      <c r="H100" s="169">
        <v>7.7549999999999997E-3</v>
      </c>
      <c r="I100" s="206"/>
      <c r="J100" s="206"/>
      <c r="K100" s="206"/>
    </row>
    <row r="101" spans="1:11">
      <c r="A101" s="215"/>
      <c r="B101" s="228" t="s">
        <v>227</v>
      </c>
      <c r="C101" s="126">
        <v>191</v>
      </c>
      <c r="D101" s="127"/>
      <c r="E101" s="174"/>
      <c r="F101" s="167">
        <v>2.65E-3</v>
      </c>
      <c r="G101" s="170"/>
      <c r="H101" s="169">
        <v>2.3999999999999998E-3</v>
      </c>
      <c r="I101" s="206"/>
      <c r="J101" s="206"/>
      <c r="K101" s="206"/>
    </row>
    <row r="102" spans="1:11">
      <c r="A102" s="215"/>
      <c r="B102" s="228" t="s">
        <v>228</v>
      </c>
      <c r="C102" s="126">
        <v>192</v>
      </c>
      <c r="D102" s="127"/>
      <c r="E102" s="174"/>
      <c r="F102" s="167">
        <v>3.7248000000000003E-2</v>
      </c>
      <c r="G102" s="170"/>
      <c r="H102" s="169">
        <v>3.3728000000000001E-2</v>
      </c>
      <c r="I102" s="206"/>
      <c r="J102" s="206"/>
      <c r="K102" s="206"/>
    </row>
    <row r="103" spans="1:11">
      <c r="A103" s="215"/>
      <c r="B103" s="228" t="s">
        <v>229</v>
      </c>
      <c r="C103" s="126">
        <v>193</v>
      </c>
      <c r="D103" s="127"/>
      <c r="E103" s="174"/>
      <c r="F103" s="167">
        <v>1.7788000000000002E-2</v>
      </c>
      <c r="G103" s="170"/>
      <c r="H103" s="169">
        <v>1.6107E-2</v>
      </c>
      <c r="I103" s="206"/>
      <c r="J103" s="206"/>
      <c r="K103" s="206"/>
    </row>
    <row r="104" spans="1:11">
      <c r="A104" s="215"/>
      <c r="B104" s="228" t="s">
        <v>230</v>
      </c>
      <c r="C104" s="126">
        <v>194</v>
      </c>
      <c r="D104" s="127">
        <v>490</v>
      </c>
      <c r="E104" s="174"/>
      <c r="F104" s="167"/>
      <c r="G104" s="170"/>
      <c r="H104" s="169"/>
      <c r="I104" s="206"/>
      <c r="J104" s="206"/>
      <c r="K104" s="206"/>
    </row>
    <row r="105" spans="1:11">
      <c r="A105" s="215"/>
      <c r="B105" s="228" t="s">
        <v>231</v>
      </c>
      <c r="C105" s="126">
        <v>195</v>
      </c>
      <c r="D105" s="127"/>
      <c r="E105" s="174"/>
      <c r="F105" s="167">
        <v>1.3258000000000001E-2</v>
      </c>
      <c r="G105" s="170"/>
      <c r="H105" s="169">
        <v>1.2005E-2</v>
      </c>
      <c r="I105" s="206"/>
      <c r="J105" s="206"/>
      <c r="K105" s="206"/>
    </row>
    <row r="106" spans="1:11">
      <c r="A106" s="215"/>
      <c r="B106" s="228" t="s">
        <v>232</v>
      </c>
      <c r="C106" s="126">
        <v>196</v>
      </c>
      <c r="D106" s="127"/>
      <c r="E106" s="174"/>
      <c r="F106" s="167">
        <v>4.4200000000000001E-4</v>
      </c>
      <c r="G106" s="170"/>
      <c r="H106" s="169">
        <v>4.0000000000000002E-4</v>
      </c>
      <c r="I106" s="206"/>
      <c r="J106" s="206"/>
      <c r="K106" s="206"/>
    </row>
    <row r="107" spans="1:11">
      <c r="A107" s="215"/>
      <c r="B107" s="228" t="s">
        <v>233</v>
      </c>
      <c r="C107" s="126">
        <v>199</v>
      </c>
      <c r="D107" s="127"/>
      <c r="E107" s="174"/>
      <c r="F107" s="167">
        <v>4.4200000000000001E-4</v>
      </c>
      <c r="G107" s="170"/>
      <c r="H107" s="169">
        <v>4.0000000000000002E-4</v>
      </c>
      <c r="I107" s="206"/>
      <c r="J107" s="206"/>
      <c r="K107" s="206"/>
    </row>
    <row r="108" spans="1:11">
      <c r="A108" s="215"/>
      <c r="B108" s="228" t="s">
        <v>234</v>
      </c>
      <c r="C108" s="126">
        <v>204</v>
      </c>
      <c r="D108" s="127">
        <v>490</v>
      </c>
      <c r="E108" s="174"/>
      <c r="F108" s="167"/>
      <c r="G108" s="170"/>
      <c r="H108" s="169"/>
      <c r="I108" s="206"/>
      <c r="J108" s="206"/>
      <c r="K108" s="206"/>
    </row>
    <row r="109" spans="1:11">
      <c r="A109" s="215"/>
      <c r="B109" s="228" t="s">
        <v>404</v>
      </c>
      <c r="C109" s="126">
        <v>205</v>
      </c>
      <c r="D109" s="127"/>
      <c r="E109" s="174"/>
      <c r="F109" s="167">
        <v>1.6150999999999999E-2</v>
      </c>
      <c r="G109" s="170"/>
      <c r="H109" s="169">
        <v>1.4625000000000001E-2</v>
      </c>
      <c r="I109" s="206"/>
      <c r="J109" s="206"/>
      <c r="K109" s="206"/>
    </row>
    <row r="110" spans="1:11">
      <c r="A110" s="215"/>
      <c r="B110" s="228" t="s">
        <v>235</v>
      </c>
      <c r="C110" s="126">
        <v>209</v>
      </c>
      <c r="D110" s="127"/>
      <c r="E110" s="174"/>
      <c r="F110" s="167">
        <v>2.7116999999999999E-2</v>
      </c>
      <c r="G110" s="170"/>
      <c r="H110" s="169">
        <v>2.4553999999999999E-2</v>
      </c>
      <c r="I110" s="206"/>
      <c r="J110" s="206"/>
      <c r="K110" s="206"/>
    </row>
    <row r="111" spans="1:11">
      <c r="A111" s="215"/>
      <c r="B111" s="228" t="s">
        <v>236</v>
      </c>
      <c r="C111" s="126">
        <v>211</v>
      </c>
      <c r="D111" s="127"/>
      <c r="E111" s="174"/>
      <c r="F111" s="167">
        <v>2.2039999999999998E-3</v>
      </c>
      <c r="G111" s="170"/>
      <c r="H111" s="169">
        <v>1.9959999999999999E-3</v>
      </c>
      <c r="I111" s="206"/>
      <c r="J111" s="206"/>
      <c r="K111" s="206"/>
    </row>
    <row r="112" spans="1:11">
      <c r="A112" s="215"/>
      <c r="B112" s="228" t="s">
        <v>237</v>
      </c>
      <c r="C112" s="126">
        <v>212</v>
      </c>
      <c r="D112" s="127"/>
      <c r="E112" s="174"/>
      <c r="F112" s="167">
        <v>2.5349999999999999E-3</v>
      </c>
      <c r="G112" s="170"/>
      <c r="H112" s="169">
        <v>2.2950000000000002E-3</v>
      </c>
      <c r="I112" s="206"/>
      <c r="J112" s="206"/>
      <c r="K112" s="206"/>
    </row>
    <row r="113" spans="1:11">
      <c r="A113" s="215"/>
      <c r="B113" s="228" t="s">
        <v>238</v>
      </c>
      <c r="C113" s="126">
        <v>214</v>
      </c>
      <c r="D113" s="127"/>
      <c r="E113" s="174"/>
      <c r="F113" s="167">
        <v>5.731E-3</v>
      </c>
      <c r="G113" s="170"/>
      <c r="H113" s="169">
        <v>5.189E-3</v>
      </c>
      <c r="I113" s="206"/>
      <c r="J113" s="206"/>
      <c r="K113" s="206"/>
    </row>
    <row r="114" spans="1:11">
      <c r="A114" s="215"/>
      <c r="B114" s="228" t="s">
        <v>239</v>
      </c>
      <c r="C114" s="126">
        <v>227</v>
      </c>
      <c r="D114" s="127"/>
      <c r="E114" s="174"/>
      <c r="F114" s="167">
        <v>1.1019999999999999E-3</v>
      </c>
      <c r="G114" s="170"/>
      <c r="H114" s="169">
        <v>9.9799999999999997E-4</v>
      </c>
      <c r="I114" s="206"/>
      <c r="J114" s="206"/>
      <c r="K114" s="206"/>
    </row>
    <row r="115" spans="1:11">
      <c r="A115" s="215"/>
      <c r="B115" s="228" t="s">
        <v>240</v>
      </c>
      <c r="C115" s="126">
        <v>232</v>
      </c>
      <c r="D115" s="127"/>
      <c r="E115" s="174"/>
      <c r="F115" s="167">
        <v>4.4200000000000001E-4</v>
      </c>
      <c r="G115" s="170"/>
      <c r="H115" s="169">
        <v>4.0000000000000002E-4</v>
      </c>
      <c r="I115" s="206"/>
      <c r="J115" s="206"/>
      <c r="K115" s="206"/>
    </row>
    <row r="116" spans="1:11">
      <c r="A116" s="215"/>
      <c r="B116" s="228" t="s">
        <v>241</v>
      </c>
      <c r="C116" s="126">
        <v>250</v>
      </c>
      <c r="D116" s="127"/>
      <c r="E116" s="174"/>
      <c r="F116" s="167">
        <v>9.3699999999999999E-3</v>
      </c>
      <c r="G116" s="170"/>
      <c r="H116" s="169">
        <v>8.4849999999999995E-3</v>
      </c>
      <c r="I116" s="206"/>
      <c r="J116" s="206"/>
      <c r="K116" s="206"/>
    </row>
    <row r="117" spans="1:11">
      <c r="A117" s="215"/>
      <c r="B117" s="228" t="s">
        <v>242</v>
      </c>
      <c r="C117" s="126">
        <v>254</v>
      </c>
      <c r="D117" s="127"/>
      <c r="E117" s="174"/>
      <c r="F117" s="167">
        <v>7.6059999999999999E-3</v>
      </c>
      <c r="G117" s="170"/>
      <c r="H117" s="169">
        <v>6.8869999999999999E-3</v>
      </c>
      <c r="I117" s="206"/>
      <c r="J117" s="206"/>
      <c r="K117" s="206"/>
    </row>
    <row r="118" spans="1:11">
      <c r="A118" s="215"/>
      <c r="B118" s="228" t="s">
        <v>243</v>
      </c>
      <c r="C118" s="126">
        <v>256</v>
      </c>
      <c r="D118" s="127"/>
      <c r="E118" s="174"/>
      <c r="F118" s="167">
        <v>4.4200000000000001E-4</v>
      </c>
      <c r="G118" s="170"/>
      <c r="H118" s="169">
        <v>4.0000000000000002E-4</v>
      </c>
      <c r="I118" s="206"/>
      <c r="J118" s="206"/>
      <c r="K118" s="206"/>
    </row>
    <row r="119" spans="1:11">
      <c r="A119" s="215"/>
      <c r="B119" s="228" t="s">
        <v>244</v>
      </c>
      <c r="C119" s="126">
        <v>262</v>
      </c>
      <c r="D119" s="127"/>
      <c r="E119" s="174"/>
      <c r="F119" s="167">
        <v>2.7777E-2</v>
      </c>
      <c r="G119" s="170"/>
      <c r="H119" s="169">
        <v>2.5152000000000001E-2</v>
      </c>
      <c r="I119" s="206"/>
      <c r="J119" s="206"/>
      <c r="K119" s="206"/>
    </row>
    <row r="120" spans="1:11">
      <c r="A120" s="215"/>
      <c r="B120" s="228" t="s">
        <v>131</v>
      </c>
      <c r="C120" s="126">
        <v>263</v>
      </c>
      <c r="D120" s="127"/>
      <c r="E120" s="174"/>
      <c r="F120" s="167">
        <v>2.8660000000000001E-3</v>
      </c>
      <c r="G120" s="170"/>
      <c r="H120" s="169">
        <v>2.5950000000000001E-3</v>
      </c>
      <c r="I120" s="206"/>
      <c r="J120" s="206"/>
      <c r="K120" s="206"/>
    </row>
    <row r="121" spans="1:11">
      <c r="A121" s="215"/>
      <c r="B121" s="228" t="s">
        <v>245</v>
      </c>
      <c r="C121" s="126">
        <v>269</v>
      </c>
      <c r="D121" s="127"/>
      <c r="E121" s="174"/>
      <c r="F121" s="167">
        <v>1.3916E-2</v>
      </c>
      <c r="G121" s="170"/>
      <c r="H121" s="169">
        <v>1.2600999999999999E-2</v>
      </c>
      <c r="I121" s="206"/>
      <c r="J121" s="206"/>
      <c r="K121" s="206"/>
    </row>
    <row r="122" spans="1:11">
      <c r="A122" s="215"/>
      <c r="B122" s="228" t="s">
        <v>246</v>
      </c>
      <c r="C122" s="126">
        <v>270</v>
      </c>
      <c r="D122" s="127"/>
      <c r="E122" s="174"/>
      <c r="F122" s="167">
        <v>2.2039999999999998E-3</v>
      </c>
      <c r="G122" s="170"/>
      <c r="H122" s="169">
        <v>1.9959999999999999E-3</v>
      </c>
      <c r="I122" s="206"/>
      <c r="J122" s="206"/>
      <c r="K122" s="206"/>
    </row>
    <row r="123" spans="1:11">
      <c r="A123" s="215"/>
      <c r="B123" s="228" t="s">
        <v>600</v>
      </c>
      <c r="C123" s="126">
        <v>277</v>
      </c>
      <c r="D123" s="127"/>
      <c r="E123" s="174"/>
      <c r="F123" s="167">
        <v>4.4200000000000001E-4</v>
      </c>
      <c r="G123" s="170"/>
      <c r="H123" s="169">
        <v>4.0000000000000002E-4</v>
      </c>
      <c r="I123" s="206"/>
      <c r="J123" s="206"/>
      <c r="K123" s="206"/>
    </row>
    <row r="124" spans="1:11">
      <c r="A124" s="215"/>
      <c r="B124" s="228" t="s">
        <v>247</v>
      </c>
      <c r="C124" s="126">
        <v>280</v>
      </c>
      <c r="D124" s="127"/>
      <c r="E124" s="174"/>
      <c r="F124" s="167">
        <v>5.0699999999999999E-3</v>
      </c>
      <c r="G124" s="170"/>
      <c r="H124" s="169">
        <v>4.5909999999999996E-3</v>
      </c>
      <c r="I124" s="206"/>
      <c r="J124" s="206"/>
      <c r="K124" s="206"/>
    </row>
    <row r="125" spans="1:11">
      <c r="A125" s="215"/>
      <c r="B125" s="228" t="s">
        <v>248</v>
      </c>
      <c r="C125" s="126">
        <v>290</v>
      </c>
      <c r="D125" s="127"/>
      <c r="E125" s="174"/>
      <c r="F125" s="167">
        <v>1.1019999999999999E-3</v>
      </c>
      <c r="G125" s="170"/>
      <c r="H125" s="169">
        <v>9.9799999999999997E-4</v>
      </c>
      <c r="I125" s="206"/>
      <c r="J125" s="206"/>
      <c r="K125" s="206"/>
    </row>
    <row r="126" spans="1:11">
      <c r="A126" s="215"/>
      <c r="B126" s="228" t="s">
        <v>249</v>
      </c>
      <c r="C126" s="126">
        <v>307</v>
      </c>
      <c r="D126" s="127"/>
      <c r="E126" s="174"/>
      <c r="F126" s="167">
        <v>3.6816000000000002E-2</v>
      </c>
      <c r="G126" s="170"/>
      <c r="H126" s="169">
        <v>3.3336999999999999E-2</v>
      </c>
      <c r="I126" s="206"/>
      <c r="J126" s="206"/>
      <c r="K126" s="206"/>
    </row>
    <row r="127" spans="1:11">
      <c r="A127" s="215"/>
      <c r="B127" s="228" t="s">
        <v>250</v>
      </c>
      <c r="C127" s="126">
        <v>310</v>
      </c>
      <c r="D127" s="127"/>
      <c r="E127" s="174"/>
      <c r="F127" s="167">
        <v>4.4200000000000001E-4</v>
      </c>
      <c r="G127" s="170"/>
      <c r="H127" s="169">
        <v>4.0000000000000002E-4</v>
      </c>
      <c r="I127" s="206"/>
      <c r="J127" s="206"/>
      <c r="K127" s="206"/>
    </row>
    <row r="128" spans="1:11">
      <c r="A128" s="215"/>
      <c r="B128" s="228" t="s">
        <v>251</v>
      </c>
      <c r="C128" s="126">
        <v>319</v>
      </c>
      <c r="D128" s="127"/>
      <c r="E128" s="174"/>
      <c r="F128" s="167">
        <v>4.7400000000000003E-3</v>
      </c>
      <c r="G128" s="170"/>
      <c r="H128" s="169">
        <v>4.2919999999999998E-3</v>
      </c>
      <c r="I128" s="206"/>
      <c r="J128" s="206"/>
      <c r="K128" s="206"/>
    </row>
    <row r="129" spans="1:11">
      <c r="A129" s="215"/>
      <c r="B129" s="228" t="s">
        <v>252</v>
      </c>
      <c r="C129" s="126">
        <v>332</v>
      </c>
      <c r="D129" s="127"/>
      <c r="E129" s="174"/>
      <c r="F129" s="167">
        <v>1.1019999999999999E-3</v>
      </c>
      <c r="G129" s="170"/>
      <c r="H129" s="169">
        <v>9.9799999999999997E-4</v>
      </c>
      <c r="I129" s="206"/>
      <c r="J129" s="206"/>
      <c r="K129" s="206"/>
    </row>
    <row r="130" spans="1:11">
      <c r="A130" s="215"/>
      <c r="B130" s="228" t="s">
        <v>253</v>
      </c>
      <c r="C130" s="126">
        <v>344</v>
      </c>
      <c r="D130" s="127"/>
      <c r="E130" s="174"/>
      <c r="F130" s="167">
        <v>4.4200000000000001E-4</v>
      </c>
      <c r="G130" s="170"/>
      <c r="H130" s="169">
        <v>4.0000000000000002E-4</v>
      </c>
      <c r="I130" s="206"/>
      <c r="J130" s="206"/>
      <c r="K130" s="206"/>
    </row>
    <row r="131" spans="1:11">
      <c r="A131" s="215"/>
      <c r="B131" s="228" t="s">
        <v>254</v>
      </c>
      <c r="C131" s="126">
        <v>347</v>
      </c>
      <c r="D131" s="127"/>
      <c r="E131" s="174"/>
      <c r="F131" s="167">
        <v>4.4200000000000001E-4</v>
      </c>
      <c r="G131" s="170"/>
      <c r="H131" s="169">
        <v>4.0000000000000002E-4</v>
      </c>
      <c r="I131" s="206"/>
      <c r="J131" s="206"/>
      <c r="K131" s="206"/>
    </row>
    <row r="132" spans="1:11">
      <c r="A132" s="215"/>
      <c r="B132" s="228" t="s">
        <v>255</v>
      </c>
      <c r="C132" s="126">
        <v>353</v>
      </c>
      <c r="D132" s="127"/>
      <c r="E132" s="174"/>
      <c r="F132" s="167">
        <v>7.4819999999999999E-3</v>
      </c>
      <c r="G132" s="170"/>
      <c r="H132" s="169">
        <v>6.7749999999999998E-3</v>
      </c>
      <c r="I132" s="206"/>
      <c r="J132" s="206"/>
      <c r="K132" s="206"/>
    </row>
    <row r="133" spans="1:11">
      <c r="A133" s="215"/>
      <c r="B133" s="228" t="s">
        <v>256</v>
      </c>
      <c r="C133" s="126">
        <v>354</v>
      </c>
      <c r="D133" s="127"/>
      <c r="E133" s="174"/>
      <c r="F133" s="167">
        <v>4.4200000000000001E-4</v>
      </c>
      <c r="G133" s="170"/>
      <c r="H133" s="169">
        <v>4.0000000000000002E-4</v>
      </c>
      <c r="I133" s="206"/>
      <c r="J133" s="206"/>
      <c r="K133" s="206"/>
    </row>
    <row r="134" spans="1:11">
      <c r="A134" s="215"/>
      <c r="B134" s="228" t="s">
        <v>134</v>
      </c>
      <c r="C134" s="126">
        <v>360</v>
      </c>
      <c r="D134" s="127"/>
      <c r="E134" s="174"/>
      <c r="F134" s="167">
        <v>5.3730000000000002E-3</v>
      </c>
      <c r="G134" s="170"/>
      <c r="H134" s="169">
        <v>4.8650000000000004E-3</v>
      </c>
      <c r="I134" s="206"/>
      <c r="J134" s="206"/>
      <c r="K134" s="206"/>
    </row>
    <row r="135" spans="1:11">
      <c r="A135" s="215"/>
      <c r="B135" s="228" t="s">
        <v>257</v>
      </c>
      <c r="C135" s="126">
        <v>361</v>
      </c>
      <c r="D135" s="127"/>
      <c r="E135" s="174"/>
      <c r="F135" s="167">
        <v>1.256E-3</v>
      </c>
      <c r="G135" s="170"/>
      <c r="H135" s="169">
        <v>1.137E-3</v>
      </c>
      <c r="I135" s="206"/>
      <c r="J135" s="206"/>
      <c r="K135" s="206"/>
    </row>
    <row r="136" spans="1:11">
      <c r="A136" s="215"/>
      <c r="B136" s="228" t="s">
        <v>258</v>
      </c>
      <c r="C136" s="126">
        <v>422</v>
      </c>
      <c r="D136" s="127"/>
      <c r="E136" s="174"/>
      <c r="F136" s="167">
        <v>2.0590000000000001E-3</v>
      </c>
      <c r="G136" s="170"/>
      <c r="H136" s="169">
        <v>1.864E-3</v>
      </c>
      <c r="I136" s="206"/>
      <c r="J136" s="206"/>
      <c r="K136" s="206"/>
    </row>
    <row r="137" spans="1:11">
      <c r="A137" s="215"/>
      <c r="B137" s="228" t="s">
        <v>259</v>
      </c>
      <c r="C137" s="126">
        <v>423</v>
      </c>
      <c r="D137" s="127"/>
      <c r="E137" s="174"/>
      <c r="F137" s="167">
        <v>7.0500000000000001E-4</v>
      </c>
      <c r="G137" s="170"/>
      <c r="H137" s="169">
        <v>6.38E-4</v>
      </c>
      <c r="I137" s="206"/>
      <c r="J137" s="206"/>
      <c r="K137" s="206"/>
    </row>
    <row r="138" spans="1:11">
      <c r="A138" s="215"/>
      <c r="B138" s="228" t="s">
        <v>260</v>
      </c>
      <c r="C138" s="126">
        <v>424</v>
      </c>
      <c r="D138" s="127"/>
      <c r="E138" s="174"/>
      <c r="F138" s="167">
        <v>1.2772E-2</v>
      </c>
      <c r="G138" s="170"/>
      <c r="H138" s="169">
        <v>1.1565000000000001E-2</v>
      </c>
      <c r="I138" s="206"/>
      <c r="J138" s="206"/>
      <c r="K138" s="206"/>
    </row>
    <row r="139" spans="1:11">
      <c r="A139" s="215"/>
      <c r="B139" s="228" t="s">
        <v>261</v>
      </c>
      <c r="C139" s="126">
        <v>490</v>
      </c>
      <c r="D139" s="127"/>
      <c r="E139" s="174"/>
      <c r="F139" s="167">
        <v>1.4883219999999999</v>
      </c>
      <c r="G139" s="170"/>
      <c r="H139" s="169">
        <v>1.3476729999999999</v>
      </c>
      <c r="I139" s="206"/>
      <c r="J139" s="206"/>
      <c r="K139" s="206"/>
    </row>
    <row r="140" spans="1:11">
      <c r="A140" s="215"/>
      <c r="B140" s="228" t="s">
        <v>262</v>
      </c>
      <c r="C140" s="126">
        <v>500</v>
      </c>
      <c r="D140" s="127"/>
      <c r="E140" s="174"/>
      <c r="F140" s="167">
        <v>2.766041</v>
      </c>
      <c r="G140" s="170"/>
      <c r="H140" s="169">
        <v>2.5046460000000002</v>
      </c>
      <c r="I140" s="206"/>
      <c r="J140" s="206"/>
      <c r="K140" s="206"/>
    </row>
    <row r="141" spans="1:11">
      <c r="A141" s="215"/>
      <c r="B141" s="228" t="s">
        <v>263</v>
      </c>
      <c r="C141" s="126">
        <v>568</v>
      </c>
      <c r="D141" s="127"/>
      <c r="E141" s="174"/>
      <c r="F141" s="167">
        <v>4.4200000000000001E-4</v>
      </c>
      <c r="G141" s="170"/>
      <c r="H141" s="169">
        <v>4.0000000000000002E-4</v>
      </c>
      <c r="I141" s="206"/>
      <c r="J141" s="206"/>
      <c r="K141" s="206"/>
    </row>
    <row r="142" spans="1:11">
      <c r="A142" s="215"/>
      <c r="B142" s="228" t="s">
        <v>435</v>
      </c>
      <c r="C142" s="126">
        <v>702</v>
      </c>
      <c r="D142" s="127"/>
      <c r="E142" s="174"/>
      <c r="F142" s="167">
        <v>4.4200000000000001E-4</v>
      </c>
      <c r="G142" s="170"/>
      <c r="H142" s="169">
        <v>4.0000000000000002E-4</v>
      </c>
      <c r="I142" s="206"/>
      <c r="J142" s="206"/>
      <c r="K142" s="206"/>
    </row>
    <row r="143" spans="1:11">
      <c r="A143" s="215"/>
      <c r="B143" s="228" t="s">
        <v>264</v>
      </c>
      <c r="C143" s="126">
        <v>703</v>
      </c>
      <c r="D143" s="127"/>
      <c r="E143" s="174"/>
      <c r="F143" s="167">
        <v>4.4200000000000001E-4</v>
      </c>
      <c r="G143" s="170"/>
      <c r="H143" s="169">
        <v>4.0000000000000002E-4</v>
      </c>
      <c r="I143" s="206"/>
      <c r="J143" s="206"/>
      <c r="K143" s="206"/>
    </row>
    <row r="144" spans="1:11">
      <c r="A144" s="215"/>
      <c r="B144" s="228" t="s">
        <v>436</v>
      </c>
      <c r="C144" s="126">
        <v>704</v>
      </c>
      <c r="D144" s="127"/>
      <c r="E144" s="174"/>
      <c r="F144" s="167">
        <v>4.4200000000000001E-4</v>
      </c>
      <c r="G144" s="170"/>
      <c r="H144" s="169">
        <v>4.0000000000000002E-4</v>
      </c>
      <c r="I144" s="206"/>
      <c r="J144" s="206"/>
      <c r="K144" s="206"/>
    </row>
    <row r="145" spans="1:11">
      <c r="A145" s="215"/>
      <c r="B145" s="228" t="s">
        <v>265</v>
      </c>
      <c r="C145" s="126">
        <v>707</v>
      </c>
      <c r="D145" s="127"/>
      <c r="E145" s="174"/>
      <c r="F145" s="167">
        <v>5.6599999999999999E-4</v>
      </c>
      <c r="G145" s="170"/>
      <c r="H145" s="169">
        <v>5.13E-4</v>
      </c>
      <c r="I145" s="206"/>
      <c r="J145" s="206"/>
      <c r="K145" s="206"/>
    </row>
    <row r="146" spans="1:11">
      <c r="A146" s="215"/>
      <c r="B146" s="228" t="s">
        <v>656</v>
      </c>
      <c r="C146" s="126">
        <v>708</v>
      </c>
      <c r="D146" s="127"/>
      <c r="E146" s="174"/>
      <c r="F146" s="167">
        <v>4.4200000000000001E-4</v>
      </c>
      <c r="G146" s="170"/>
      <c r="H146" s="169">
        <v>4.0000000000000002E-4</v>
      </c>
      <c r="I146" s="206"/>
      <c r="J146" s="206"/>
      <c r="K146" s="206"/>
    </row>
    <row r="147" spans="1:11">
      <c r="A147" s="215"/>
      <c r="B147" s="228" t="s">
        <v>266</v>
      </c>
      <c r="C147" s="126">
        <v>713</v>
      </c>
      <c r="D147" s="127"/>
      <c r="E147" s="174"/>
      <c r="F147" s="167">
        <v>4.4200000000000001E-4</v>
      </c>
      <c r="G147" s="170"/>
      <c r="H147" s="169">
        <v>4.0000000000000002E-4</v>
      </c>
      <c r="I147" s="206"/>
      <c r="J147" s="206"/>
      <c r="K147" s="206"/>
    </row>
    <row r="148" spans="1:11">
      <c r="A148" s="215"/>
      <c r="B148" s="228" t="s">
        <v>267</v>
      </c>
      <c r="C148" s="126">
        <v>714</v>
      </c>
      <c r="D148" s="127"/>
      <c r="E148" s="174"/>
      <c r="F148" s="167">
        <v>4.4200000000000001E-4</v>
      </c>
      <c r="G148" s="170"/>
      <c r="H148" s="169">
        <v>4.0000000000000002E-4</v>
      </c>
      <c r="I148" s="206"/>
      <c r="J148" s="206"/>
      <c r="K148" s="206"/>
    </row>
    <row r="149" spans="1:11">
      <c r="A149" s="215"/>
      <c r="B149" s="228" t="s">
        <v>618</v>
      </c>
      <c r="C149" s="126">
        <v>716</v>
      </c>
      <c r="D149" s="127"/>
      <c r="E149" s="174"/>
      <c r="F149" s="167">
        <v>4.4200000000000001E-4</v>
      </c>
      <c r="G149" s="170"/>
      <c r="H149" s="169">
        <v>4.0000000000000002E-4</v>
      </c>
      <c r="I149" s="206"/>
      <c r="J149" s="206"/>
      <c r="K149" s="206"/>
    </row>
    <row r="150" spans="1:11">
      <c r="A150" s="215"/>
      <c r="B150" s="228" t="s">
        <v>268</v>
      </c>
      <c r="C150" s="126">
        <v>721</v>
      </c>
      <c r="D150" s="127"/>
      <c r="E150" s="174"/>
      <c r="F150" s="167">
        <v>4.4200000000000001E-4</v>
      </c>
      <c r="G150" s="170"/>
      <c r="H150" s="169">
        <v>4.0000000000000002E-4</v>
      </c>
      <c r="I150" s="206"/>
      <c r="J150" s="206"/>
      <c r="K150" s="206"/>
    </row>
    <row r="151" spans="1:11">
      <c r="A151" s="215"/>
      <c r="B151" s="228" t="s">
        <v>269</v>
      </c>
      <c r="C151" s="126">
        <v>722</v>
      </c>
      <c r="D151" s="127"/>
      <c r="E151" s="174"/>
      <c r="F151" s="167">
        <v>4.4200000000000001E-4</v>
      </c>
      <c r="G151" s="170"/>
      <c r="H151" s="169">
        <v>4.0000000000000002E-4</v>
      </c>
      <c r="I151" s="206"/>
      <c r="J151" s="206"/>
      <c r="K151" s="206"/>
    </row>
    <row r="152" spans="1:11">
      <c r="A152" s="215"/>
      <c r="B152" s="228" t="s">
        <v>270</v>
      </c>
      <c r="C152" s="126">
        <v>725</v>
      </c>
      <c r="D152" s="127"/>
      <c r="E152" s="174"/>
      <c r="F152" s="167">
        <v>1.676E-3</v>
      </c>
      <c r="G152" s="170"/>
      <c r="H152" s="169">
        <v>1.518E-3</v>
      </c>
      <c r="I152" s="206"/>
      <c r="J152" s="206"/>
      <c r="K152" s="206"/>
    </row>
    <row r="153" spans="1:11">
      <c r="A153" s="215"/>
      <c r="B153" s="228" t="s">
        <v>271</v>
      </c>
      <c r="C153" s="126">
        <v>727</v>
      </c>
      <c r="D153" s="127"/>
      <c r="E153" s="174"/>
      <c r="F153" s="167">
        <v>1.2539999999999999E-3</v>
      </c>
      <c r="G153" s="170"/>
      <c r="H153" s="169">
        <v>1.1349999999999999E-3</v>
      </c>
      <c r="I153" s="206"/>
      <c r="J153" s="206"/>
      <c r="K153" s="206"/>
    </row>
    <row r="154" spans="1:11">
      <c r="A154" s="215"/>
      <c r="B154" s="228" t="s">
        <v>272</v>
      </c>
      <c r="C154" s="126">
        <v>728</v>
      </c>
      <c r="D154" s="127" t="s">
        <v>659</v>
      </c>
      <c r="E154" s="174"/>
      <c r="F154" s="167"/>
      <c r="G154" s="170"/>
      <c r="H154" s="169"/>
      <c r="I154" s="206"/>
      <c r="J154" s="206"/>
      <c r="K154" s="206"/>
    </row>
    <row r="155" spans="1:11">
      <c r="A155" s="215"/>
      <c r="B155" s="228" t="s">
        <v>273</v>
      </c>
      <c r="C155" s="126">
        <v>731</v>
      </c>
      <c r="D155" s="127"/>
      <c r="E155" s="174"/>
      <c r="F155" s="167">
        <v>4.4200000000000001E-4</v>
      </c>
      <c r="G155" s="170"/>
      <c r="H155" s="169">
        <v>4.0000000000000002E-4</v>
      </c>
      <c r="I155" s="206"/>
      <c r="J155" s="206"/>
      <c r="K155" s="206"/>
    </row>
    <row r="156" spans="1:11">
      <c r="A156" s="215"/>
      <c r="B156" s="228" t="s">
        <v>274</v>
      </c>
      <c r="C156" s="126">
        <v>736</v>
      </c>
      <c r="D156" s="127"/>
      <c r="E156" s="174"/>
      <c r="F156" s="167">
        <v>6.5700000000000003E-4</v>
      </c>
      <c r="G156" s="170"/>
      <c r="H156" s="169">
        <v>5.9500000000000004E-4</v>
      </c>
      <c r="I156" s="206"/>
      <c r="J156" s="206"/>
      <c r="K156" s="206"/>
    </row>
    <row r="157" spans="1:11">
      <c r="A157" s="215"/>
      <c r="B157" s="228" t="s">
        <v>275</v>
      </c>
      <c r="C157" s="126">
        <v>737</v>
      </c>
      <c r="D157" s="127"/>
      <c r="E157" s="174"/>
      <c r="F157" s="167">
        <v>4.4200000000000001E-4</v>
      </c>
      <c r="G157" s="170"/>
      <c r="H157" s="169">
        <v>4.0000000000000002E-4</v>
      </c>
      <c r="I157" s="206"/>
      <c r="J157" s="206"/>
      <c r="K157" s="206"/>
    </row>
    <row r="158" spans="1:11">
      <c r="A158" s="215"/>
      <c r="B158" s="228" t="s">
        <v>276</v>
      </c>
      <c r="C158" s="126">
        <v>738</v>
      </c>
      <c r="D158" s="127"/>
      <c r="E158" s="174"/>
      <c r="F158" s="167">
        <v>4.4200000000000001E-4</v>
      </c>
      <c r="G158" s="170"/>
      <c r="H158" s="169">
        <v>4.0000000000000002E-4</v>
      </c>
      <c r="I158" s="206"/>
      <c r="J158" s="206"/>
      <c r="K158" s="206"/>
    </row>
    <row r="159" spans="1:11">
      <c r="A159" s="215"/>
      <c r="B159" s="228" t="s">
        <v>277</v>
      </c>
      <c r="C159" s="126">
        <v>740</v>
      </c>
      <c r="D159" s="127"/>
      <c r="E159" s="174"/>
      <c r="F159" s="167">
        <v>1.1454000000000001E-2</v>
      </c>
      <c r="G159" s="170"/>
      <c r="H159" s="169">
        <v>1.0371999999999999E-2</v>
      </c>
      <c r="I159" s="206"/>
      <c r="J159" s="206"/>
      <c r="K159" s="206"/>
    </row>
    <row r="160" spans="1:11">
      <c r="A160" s="215"/>
      <c r="B160" s="228" t="s">
        <v>278</v>
      </c>
      <c r="C160" s="126">
        <v>741</v>
      </c>
      <c r="D160" s="127"/>
      <c r="E160" s="174"/>
      <c r="F160" s="167">
        <v>2.0209999999999998E-3</v>
      </c>
      <c r="G160" s="170"/>
      <c r="H160" s="169">
        <v>1.83E-3</v>
      </c>
      <c r="I160" s="206"/>
      <c r="J160" s="206"/>
      <c r="K160" s="206"/>
    </row>
    <row r="161" spans="1:11">
      <c r="A161" s="215"/>
      <c r="B161" s="228" t="s">
        <v>279</v>
      </c>
      <c r="C161" s="126">
        <v>742</v>
      </c>
      <c r="D161" s="127"/>
      <c r="E161" s="174"/>
      <c r="F161" s="167">
        <v>1.4809999999999999E-3</v>
      </c>
      <c r="G161" s="170"/>
      <c r="H161" s="169">
        <v>1.341E-3</v>
      </c>
      <c r="I161" s="206"/>
      <c r="J161" s="206"/>
      <c r="K161" s="206"/>
    </row>
    <row r="162" spans="1:11">
      <c r="A162" s="215"/>
      <c r="B162" s="228" t="s">
        <v>280</v>
      </c>
      <c r="C162" s="126">
        <v>744</v>
      </c>
      <c r="D162" s="127"/>
      <c r="E162" s="174"/>
      <c r="F162" s="167">
        <v>7.9000000000000001E-4</v>
      </c>
      <c r="G162" s="170"/>
      <c r="H162" s="169">
        <v>7.1500000000000003E-4</v>
      </c>
      <c r="I162" s="206"/>
      <c r="J162" s="206"/>
      <c r="K162" s="206"/>
    </row>
    <row r="163" spans="1:11">
      <c r="A163" s="215"/>
      <c r="B163" s="228" t="s">
        <v>437</v>
      </c>
      <c r="C163" s="126">
        <v>755</v>
      </c>
      <c r="D163" s="127"/>
      <c r="E163" s="174"/>
      <c r="F163" s="167">
        <v>1.503E-3</v>
      </c>
      <c r="G163" s="170"/>
      <c r="H163" s="169">
        <v>1.361E-3</v>
      </c>
      <c r="I163" s="206"/>
      <c r="J163" s="206"/>
      <c r="K163" s="206"/>
    </row>
    <row r="164" spans="1:11">
      <c r="A164" s="215"/>
      <c r="B164" s="228" t="s">
        <v>281</v>
      </c>
      <c r="C164" s="126">
        <v>764</v>
      </c>
      <c r="D164" s="127"/>
      <c r="E164" s="174"/>
      <c r="F164" s="167">
        <v>2.6800000000000001E-3</v>
      </c>
      <c r="G164" s="170"/>
      <c r="H164" s="169">
        <v>2.4269999999999999E-3</v>
      </c>
      <c r="I164" s="206"/>
      <c r="J164" s="206"/>
      <c r="K164" s="206"/>
    </row>
    <row r="165" spans="1:11">
      <c r="A165" s="215"/>
      <c r="B165" s="228" t="s">
        <v>282</v>
      </c>
      <c r="C165" s="126">
        <v>765</v>
      </c>
      <c r="D165" s="127"/>
      <c r="E165" s="174"/>
      <c r="F165" s="167">
        <v>2.5400000000000002E-3</v>
      </c>
      <c r="G165" s="170"/>
      <c r="H165" s="169">
        <v>2.3E-3</v>
      </c>
      <c r="I165" s="206"/>
      <c r="J165" s="206"/>
      <c r="K165" s="206"/>
    </row>
    <row r="166" spans="1:11">
      <c r="A166" s="215"/>
      <c r="B166" s="228" t="s">
        <v>283</v>
      </c>
      <c r="C166" s="126">
        <v>766</v>
      </c>
      <c r="D166" s="127"/>
      <c r="E166" s="174"/>
      <c r="F166" s="167">
        <v>3.2901E-2</v>
      </c>
      <c r="G166" s="170"/>
      <c r="H166" s="169">
        <v>2.9791999999999999E-2</v>
      </c>
      <c r="I166" s="206"/>
      <c r="J166" s="206"/>
      <c r="K166" s="206"/>
    </row>
    <row r="167" spans="1:11">
      <c r="A167" s="215"/>
      <c r="B167" s="228" t="s">
        <v>284</v>
      </c>
      <c r="C167" s="126">
        <v>772</v>
      </c>
      <c r="D167" s="127"/>
      <c r="E167" s="174"/>
      <c r="F167" s="167">
        <v>9.7660000000000004E-3</v>
      </c>
      <c r="G167" s="170"/>
      <c r="H167" s="169">
        <v>8.8430000000000002E-3</v>
      </c>
      <c r="I167" s="206"/>
      <c r="J167" s="206"/>
      <c r="K167" s="206"/>
    </row>
    <row r="168" spans="1:11">
      <c r="A168" s="215"/>
      <c r="B168" s="228" t="s">
        <v>285</v>
      </c>
      <c r="C168" s="126">
        <v>773</v>
      </c>
      <c r="D168" s="127">
        <v>490</v>
      </c>
      <c r="E168" s="174"/>
      <c r="F168" s="167"/>
      <c r="G168" s="170"/>
      <c r="H168" s="169"/>
      <c r="I168" s="206"/>
      <c r="J168" s="206"/>
      <c r="K168" s="206"/>
    </row>
    <row r="169" spans="1:11">
      <c r="A169" s="215"/>
      <c r="B169" s="228" t="s">
        <v>286</v>
      </c>
      <c r="C169" s="126">
        <v>777</v>
      </c>
      <c r="D169" s="127"/>
      <c r="E169" s="174"/>
      <c r="F169" s="167">
        <v>1.0300000000000001E-3</v>
      </c>
      <c r="G169" s="170"/>
      <c r="H169" s="169">
        <v>9.3300000000000002E-4</v>
      </c>
      <c r="I169" s="206"/>
      <c r="J169" s="206"/>
      <c r="K169" s="206"/>
    </row>
    <row r="170" spans="1:11">
      <c r="A170" s="215"/>
      <c r="B170" s="228" t="s">
        <v>287</v>
      </c>
      <c r="C170" s="126">
        <v>787</v>
      </c>
      <c r="D170" s="127"/>
      <c r="E170" s="174"/>
      <c r="F170" s="167">
        <v>6.0599999999999998E-4</v>
      </c>
      <c r="G170" s="170"/>
      <c r="H170" s="169">
        <v>5.4900000000000001E-4</v>
      </c>
      <c r="I170" s="206"/>
      <c r="J170" s="206"/>
      <c r="K170" s="206"/>
    </row>
    <row r="171" spans="1:11">
      <c r="A171" s="215"/>
      <c r="B171" s="228" t="s">
        <v>288</v>
      </c>
      <c r="C171" s="126">
        <v>791</v>
      </c>
      <c r="D171" s="127"/>
      <c r="E171" s="174"/>
      <c r="F171" s="167">
        <v>3.7234999999999997E-2</v>
      </c>
      <c r="G171" s="170"/>
      <c r="H171" s="169">
        <v>3.3716000000000003E-2</v>
      </c>
      <c r="I171" s="206"/>
      <c r="J171" s="206"/>
      <c r="K171" s="206"/>
    </row>
    <row r="172" spans="1:11">
      <c r="A172" s="215"/>
      <c r="B172" s="228" t="s">
        <v>289</v>
      </c>
      <c r="C172" s="126">
        <v>792</v>
      </c>
      <c r="D172" s="127"/>
      <c r="E172" s="174"/>
      <c r="F172" s="167">
        <v>4.9370000000000004E-3</v>
      </c>
      <c r="G172" s="170"/>
      <c r="H172" s="169">
        <v>4.47E-3</v>
      </c>
      <c r="I172" s="206"/>
      <c r="J172" s="206"/>
      <c r="K172" s="206"/>
    </row>
    <row r="173" spans="1:11">
      <c r="A173" s="215"/>
      <c r="B173" s="228" t="s">
        <v>290</v>
      </c>
      <c r="C173" s="126">
        <v>793</v>
      </c>
      <c r="D173" s="127"/>
      <c r="E173" s="174"/>
      <c r="F173" s="167">
        <v>2.4745E-2</v>
      </c>
      <c r="G173" s="170"/>
      <c r="H173" s="169">
        <v>2.2407E-2</v>
      </c>
      <c r="I173" s="206"/>
      <c r="J173" s="206"/>
      <c r="K173" s="206"/>
    </row>
    <row r="174" spans="1:11">
      <c r="A174" s="215"/>
      <c r="B174" s="228" t="s">
        <v>291</v>
      </c>
      <c r="C174" s="126">
        <v>796</v>
      </c>
      <c r="D174" s="127"/>
      <c r="E174" s="174"/>
      <c r="F174" s="167">
        <v>1.181E-3</v>
      </c>
      <c r="G174" s="170"/>
      <c r="H174" s="169">
        <v>1.0690000000000001E-3</v>
      </c>
      <c r="I174" s="206"/>
      <c r="J174" s="206"/>
      <c r="K174" s="206"/>
    </row>
    <row r="175" spans="1:11">
      <c r="A175" s="215"/>
      <c r="B175" s="228" t="s">
        <v>292</v>
      </c>
      <c r="C175" s="126">
        <v>797</v>
      </c>
      <c r="D175" s="127"/>
      <c r="E175" s="174"/>
      <c r="F175" s="167">
        <v>9.613E-3</v>
      </c>
      <c r="G175" s="170"/>
      <c r="H175" s="169">
        <v>8.7049999999999992E-3</v>
      </c>
      <c r="I175" s="206"/>
      <c r="J175" s="206"/>
      <c r="K175" s="206"/>
    </row>
    <row r="176" spans="1:11">
      <c r="A176" s="215"/>
      <c r="B176" s="228" t="s">
        <v>293</v>
      </c>
      <c r="C176" s="126">
        <v>799</v>
      </c>
      <c r="D176" s="127"/>
      <c r="E176" s="174"/>
      <c r="F176" s="167">
        <v>3.9170000000000003E-3</v>
      </c>
      <c r="G176" s="170"/>
      <c r="H176" s="169">
        <v>3.5469999999999998E-3</v>
      </c>
      <c r="I176" s="206"/>
      <c r="J176" s="206"/>
      <c r="K176" s="206"/>
    </row>
    <row r="177" spans="1:11">
      <c r="A177" s="215"/>
      <c r="B177" s="228" t="s">
        <v>294</v>
      </c>
      <c r="C177" s="126">
        <v>801</v>
      </c>
      <c r="D177" s="127"/>
      <c r="E177" s="174"/>
      <c r="F177" s="167">
        <v>0.29330099999999998</v>
      </c>
      <c r="G177" s="170"/>
      <c r="H177" s="169">
        <v>0.26558399999999999</v>
      </c>
      <c r="I177" s="206"/>
      <c r="J177" s="206"/>
      <c r="K177" s="206"/>
    </row>
    <row r="178" spans="1:11">
      <c r="A178" s="215"/>
      <c r="B178" s="228" t="s">
        <v>603</v>
      </c>
      <c r="C178" s="126">
        <v>802</v>
      </c>
      <c r="D178" s="127"/>
      <c r="E178" s="174"/>
      <c r="F178" s="167">
        <v>3.0140000000000002E-3</v>
      </c>
      <c r="G178" s="170"/>
      <c r="H178" s="169">
        <v>2.7290000000000001E-3</v>
      </c>
      <c r="I178" s="206"/>
      <c r="J178" s="206"/>
      <c r="K178" s="206"/>
    </row>
    <row r="179" spans="1:11">
      <c r="A179" s="215"/>
      <c r="B179" s="228" t="s">
        <v>135</v>
      </c>
      <c r="C179" s="126">
        <v>805</v>
      </c>
      <c r="D179" s="127"/>
      <c r="E179" s="174"/>
      <c r="F179" s="167">
        <v>6.6220000000000003E-3</v>
      </c>
      <c r="G179" s="170"/>
      <c r="H179" s="169">
        <v>5.9959999999999996E-3</v>
      </c>
      <c r="I179" s="206"/>
      <c r="J179" s="206"/>
      <c r="K179" s="206"/>
    </row>
    <row r="180" spans="1:11">
      <c r="A180" s="215"/>
      <c r="B180" s="228" t="s">
        <v>295</v>
      </c>
      <c r="C180" s="126">
        <v>807</v>
      </c>
      <c r="D180" s="127">
        <v>490</v>
      </c>
      <c r="E180" s="174"/>
      <c r="F180" s="167"/>
      <c r="G180" s="170"/>
      <c r="H180" s="169"/>
      <c r="I180" s="206"/>
      <c r="J180" s="206"/>
      <c r="K180" s="206"/>
    </row>
    <row r="181" spans="1:11">
      <c r="A181" s="215"/>
      <c r="B181" s="228" t="s">
        <v>296</v>
      </c>
      <c r="C181" s="126">
        <v>810</v>
      </c>
      <c r="D181" s="127"/>
      <c r="E181" s="174"/>
      <c r="F181" s="167">
        <v>6.8599999999999998E-4</v>
      </c>
      <c r="G181" s="170"/>
      <c r="H181" s="169">
        <v>6.2100000000000002E-4</v>
      </c>
      <c r="I181" s="206"/>
      <c r="J181" s="206"/>
      <c r="K181" s="206"/>
    </row>
    <row r="182" spans="1:11">
      <c r="A182" s="215"/>
      <c r="B182" s="228" t="s">
        <v>297</v>
      </c>
      <c r="C182" s="126">
        <v>811</v>
      </c>
      <c r="D182" s="127"/>
      <c r="E182" s="174"/>
      <c r="F182" s="167">
        <v>7.4310000000000001E-3</v>
      </c>
      <c r="G182" s="170"/>
      <c r="H182" s="169">
        <v>6.7289999999999997E-3</v>
      </c>
      <c r="I182" s="206"/>
      <c r="J182" s="206"/>
      <c r="K182" s="206"/>
    </row>
    <row r="183" spans="1:11">
      <c r="A183" s="215"/>
      <c r="B183" s="228" t="s">
        <v>298</v>
      </c>
      <c r="C183" s="126">
        <v>812</v>
      </c>
      <c r="D183" s="127"/>
      <c r="E183" s="174"/>
      <c r="F183" s="167">
        <v>8.6119999999999999E-3</v>
      </c>
      <c r="G183" s="170"/>
      <c r="H183" s="169">
        <v>7.7980000000000002E-3</v>
      </c>
      <c r="I183" s="206"/>
      <c r="J183" s="206"/>
      <c r="K183" s="206"/>
    </row>
    <row r="184" spans="1:11">
      <c r="A184" s="215"/>
      <c r="B184" s="228" t="s">
        <v>299</v>
      </c>
      <c r="C184" s="126">
        <v>813</v>
      </c>
      <c r="D184" s="127"/>
      <c r="E184" s="174"/>
      <c r="F184" s="167">
        <v>1.5866000000000002E-2</v>
      </c>
      <c r="G184" s="170"/>
      <c r="H184" s="169">
        <v>1.4367E-2</v>
      </c>
      <c r="I184" s="206"/>
      <c r="J184" s="206"/>
      <c r="K184" s="206"/>
    </row>
    <row r="185" spans="1:11">
      <c r="A185" s="215"/>
      <c r="B185" s="228" t="s">
        <v>300</v>
      </c>
      <c r="C185" s="126">
        <v>816</v>
      </c>
      <c r="D185" s="127"/>
      <c r="E185" s="174"/>
      <c r="F185" s="167">
        <v>5.3810000000000004E-3</v>
      </c>
      <c r="G185" s="170"/>
      <c r="H185" s="169">
        <v>4.8719999999999996E-3</v>
      </c>
      <c r="I185" s="206"/>
      <c r="J185" s="206"/>
      <c r="K185" s="206"/>
    </row>
    <row r="186" spans="1:11">
      <c r="A186" s="215"/>
      <c r="B186" s="228" t="s">
        <v>301</v>
      </c>
      <c r="C186" s="126">
        <v>817</v>
      </c>
      <c r="D186" s="127"/>
      <c r="E186" s="174"/>
      <c r="F186" s="167">
        <v>4.1460000000000004E-3</v>
      </c>
      <c r="G186" s="170"/>
      <c r="H186" s="169">
        <v>3.754E-3</v>
      </c>
      <c r="I186" s="206"/>
      <c r="J186" s="206"/>
      <c r="K186" s="206"/>
    </row>
    <row r="187" spans="1:11">
      <c r="A187" s="215"/>
      <c r="B187" s="228" t="s">
        <v>302</v>
      </c>
      <c r="C187" s="126">
        <v>818</v>
      </c>
      <c r="D187" s="127"/>
      <c r="E187" s="174"/>
      <c r="F187" s="167">
        <v>4.4200000000000001E-4</v>
      </c>
      <c r="G187" s="170"/>
      <c r="H187" s="169">
        <v>4.0000000000000002E-4</v>
      </c>
      <c r="I187" s="206"/>
      <c r="J187" s="206"/>
      <c r="K187" s="206"/>
    </row>
    <row r="188" spans="1:11">
      <c r="A188" s="215"/>
      <c r="B188" s="228" t="s">
        <v>303</v>
      </c>
      <c r="C188" s="126">
        <v>819</v>
      </c>
      <c r="D188" s="127"/>
      <c r="E188" s="174"/>
      <c r="F188" s="167">
        <v>4.8539999999999998E-3</v>
      </c>
      <c r="G188" s="170"/>
      <c r="H188" s="169">
        <v>4.3949999999999996E-3</v>
      </c>
      <c r="I188" s="206"/>
      <c r="J188" s="206"/>
      <c r="K188" s="206"/>
    </row>
    <row r="189" spans="1:11">
      <c r="A189" s="215"/>
      <c r="B189" s="228" t="s">
        <v>304</v>
      </c>
      <c r="C189" s="126">
        <v>820</v>
      </c>
      <c r="D189" s="127"/>
      <c r="E189" s="174"/>
      <c r="F189" s="167">
        <v>9.9240999999999996E-2</v>
      </c>
      <c r="G189" s="170"/>
      <c r="H189" s="169">
        <v>8.9862999999999998E-2</v>
      </c>
      <c r="I189" s="206"/>
      <c r="J189" s="206"/>
      <c r="K189" s="206"/>
    </row>
    <row r="190" spans="1:11">
      <c r="A190" s="215"/>
      <c r="B190" s="228" t="s">
        <v>305</v>
      </c>
      <c r="C190" s="126">
        <v>823</v>
      </c>
      <c r="D190" s="127"/>
      <c r="E190" s="174"/>
      <c r="F190" s="167">
        <v>0.223994</v>
      </c>
      <c r="G190" s="170"/>
      <c r="H190" s="169">
        <v>0.20282600000000001</v>
      </c>
      <c r="I190" s="206"/>
      <c r="J190" s="206"/>
      <c r="K190" s="206"/>
    </row>
    <row r="191" spans="1:11">
      <c r="A191" s="215"/>
      <c r="B191" s="228" t="s">
        <v>575</v>
      </c>
      <c r="C191" s="126">
        <v>826</v>
      </c>
      <c r="D191" s="127"/>
      <c r="E191" s="174"/>
      <c r="F191" s="167">
        <v>1.4511E-2</v>
      </c>
      <c r="G191" s="170"/>
      <c r="H191" s="169">
        <v>1.3140000000000001E-2</v>
      </c>
      <c r="I191" s="206"/>
      <c r="J191" s="206"/>
      <c r="K191" s="206"/>
    </row>
    <row r="192" spans="1:11">
      <c r="A192" s="215"/>
      <c r="B192" s="228" t="s">
        <v>306</v>
      </c>
      <c r="C192" s="126">
        <v>827</v>
      </c>
      <c r="D192" s="127"/>
      <c r="E192" s="174"/>
      <c r="F192" s="167">
        <v>0.36414800000000003</v>
      </c>
      <c r="G192" s="170"/>
      <c r="H192" s="169">
        <v>0.329735</v>
      </c>
      <c r="I192" s="206"/>
      <c r="J192" s="206"/>
      <c r="K192" s="206"/>
    </row>
    <row r="193" spans="1:11">
      <c r="A193" s="215"/>
      <c r="B193" s="228" t="s">
        <v>307</v>
      </c>
      <c r="C193" s="126">
        <v>832</v>
      </c>
      <c r="D193" s="127"/>
      <c r="E193" s="174"/>
      <c r="F193" s="167">
        <v>2.4009999999999999E-3</v>
      </c>
      <c r="G193" s="170"/>
      <c r="H193" s="169">
        <v>2.1740000000000002E-3</v>
      </c>
      <c r="I193" s="206"/>
      <c r="J193" s="206"/>
      <c r="K193" s="206"/>
    </row>
    <row r="194" spans="1:11">
      <c r="A194" s="215"/>
      <c r="B194" s="228" t="s">
        <v>308</v>
      </c>
      <c r="C194" s="126">
        <v>833</v>
      </c>
      <c r="D194" s="127"/>
      <c r="E194" s="174"/>
      <c r="F194" s="167">
        <v>5.0900000000000001E-4</v>
      </c>
      <c r="G194" s="170"/>
      <c r="H194" s="169">
        <v>4.6099999999999998E-4</v>
      </c>
      <c r="I194" s="206"/>
      <c r="J194" s="206"/>
      <c r="K194" s="206"/>
    </row>
    <row r="195" spans="1:11">
      <c r="A195" s="215"/>
      <c r="B195" s="228" t="s">
        <v>309</v>
      </c>
      <c r="C195" s="126">
        <v>834</v>
      </c>
      <c r="D195" s="127"/>
      <c r="E195" s="174"/>
      <c r="F195" s="167">
        <v>4.6880000000000003E-3</v>
      </c>
      <c r="G195" s="170"/>
      <c r="H195" s="169">
        <v>4.2449999999999996E-3</v>
      </c>
      <c r="I195" s="206"/>
      <c r="J195" s="206"/>
      <c r="K195" s="206"/>
    </row>
    <row r="196" spans="1:11">
      <c r="A196" s="215"/>
      <c r="B196" s="228" t="s">
        <v>310</v>
      </c>
      <c r="C196" s="126">
        <v>835</v>
      </c>
      <c r="D196" s="127"/>
      <c r="E196" s="174"/>
      <c r="F196" s="167">
        <v>1.0950000000000001E-3</v>
      </c>
      <c r="G196" s="170"/>
      <c r="H196" s="169">
        <v>9.9200000000000004E-4</v>
      </c>
      <c r="I196" s="206"/>
      <c r="J196" s="206"/>
      <c r="K196" s="206"/>
    </row>
    <row r="197" spans="1:11">
      <c r="A197" s="215"/>
      <c r="B197" s="228" t="s">
        <v>311</v>
      </c>
      <c r="C197" s="126">
        <v>836</v>
      </c>
      <c r="D197" s="127"/>
      <c r="E197" s="174"/>
      <c r="F197" s="167">
        <v>3.0449E-2</v>
      </c>
      <c r="G197" s="170"/>
      <c r="H197" s="169">
        <v>2.7571999999999999E-2</v>
      </c>
      <c r="I197" s="206"/>
      <c r="J197" s="206"/>
      <c r="K197" s="206"/>
    </row>
    <row r="198" spans="1:11">
      <c r="A198" s="215"/>
      <c r="B198" s="228" t="s">
        <v>312</v>
      </c>
      <c r="C198" s="126">
        <v>838</v>
      </c>
      <c r="D198" s="127">
        <v>490</v>
      </c>
      <c r="E198" s="174"/>
      <c r="F198" s="167"/>
      <c r="G198" s="170"/>
      <c r="H198" s="169"/>
      <c r="I198" s="206"/>
      <c r="J198" s="206"/>
      <c r="K198" s="206"/>
    </row>
    <row r="199" spans="1:11">
      <c r="A199" s="215"/>
      <c r="B199" s="228" t="s">
        <v>313</v>
      </c>
      <c r="C199" s="126">
        <v>839</v>
      </c>
      <c r="D199" s="127"/>
      <c r="E199" s="174"/>
      <c r="F199" s="167">
        <v>2.9299999999999999E-3</v>
      </c>
      <c r="G199" s="170"/>
      <c r="H199" s="169">
        <v>2.653E-3</v>
      </c>
      <c r="I199" s="206"/>
      <c r="J199" s="206"/>
      <c r="K199" s="206"/>
    </row>
    <row r="200" spans="1:11">
      <c r="A200" s="215"/>
      <c r="B200" s="228" t="s">
        <v>314</v>
      </c>
      <c r="C200" s="126">
        <v>840</v>
      </c>
      <c r="D200" s="127"/>
      <c r="E200" s="174"/>
      <c r="F200" s="167">
        <v>2.5061E-2</v>
      </c>
      <c r="G200" s="170"/>
      <c r="H200" s="169">
        <v>2.2693000000000001E-2</v>
      </c>
      <c r="I200" s="206"/>
      <c r="J200" s="206"/>
      <c r="K200" s="206"/>
    </row>
    <row r="201" spans="1:11">
      <c r="A201" s="215"/>
      <c r="B201" s="228" t="s">
        <v>315</v>
      </c>
      <c r="C201" s="126">
        <v>841</v>
      </c>
      <c r="D201" s="127"/>
      <c r="E201" s="174"/>
      <c r="F201" s="167">
        <v>1.7826999999999999E-2</v>
      </c>
      <c r="G201" s="170"/>
      <c r="H201" s="169">
        <v>1.6142E-2</v>
      </c>
      <c r="I201" s="206"/>
      <c r="J201" s="206"/>
      <c r="K201" s="206"/>
    </row>
    <row r="202" spans="1:11">
      <c r="A202" s="215"/>
      <c r="B202" s="228" t="s">
        <v>316</v>
      </c>
      <c r="C202" s="126">
        <v>843</v>
      </c>
      <c r="D202" s="127"/>
      <c r="E202" s="174"/>
      <c r="F202" s="167">
        <v>3.398E-3</v>
      </c>
      <c r="G202" s="170"/>
      <c r="H202" s="169">
        <v>3.0769999999999999E-3</v>
      </c>
      <c r="I202" s="206"/>
      <c r="J202" s="206"/>
      <c r="K202" s="206"/>
    </row>
    <row r="203" spans="1:11">
      <c r="A203" s="215"/>
      <c r="B203" s="228" t="s">
        <v>317</v>
      </c>
      <c r="C203" s="126">
        <v>846</v>
      </c>
      <c r="D203" s="127"/>
      <c r="E203" s="174"/>
      <c r="F203" s="167">
        <v>4.7600000000000003E-3</v>
      </c>
      <c r="G203" s="170"/>
      <c r="H203" s="169">
        <v>4.3099999999999996E-3</v>
      </c>
      <c r="I203" s="206"/>
      <c r="J203" s="206"/>
      <c r="K203" s="206"/>
    </row>
    <row r="204" spans="1:11">
      <c r="A204" s="215"/>
      <c r="B204" s="228" t="s">
        <v>318</v>
      </c>
      <c r="C204" s="126">
        <v>849</v>
      </c>
      <c r="D204" s="127">
        <v>490</v>
      </c>
      <c r="E204" s="174"/>
      <c r="F204" s="167"/>
      <c r="G204" s="170"/>
      <c r="H204" s="169"/>
      <c r="I204" s="206"/>
      <c r="J204" s="206"/>
      <c r="K204" s="206"/>
    </row>
    <row r="205" spans="1:11">
      <c r="A205" s="215"/>
      <c r="B205" s="228" t="s">
        <v>319</v>
      </c>
      <c r="C205" s="126">
        <v>850</v>
      </c>
      <c r="D205" s="127"/>
      <c r="E205" s="174"/>
      <c r="F205" s="167">
        <v>2.1710000000000002E-3</v>
      </c>
      <c r="G205" s="170"/>
      <c r="H205" s="169">
        <v>1.9659999999999999E-3</v>
      </c>
      <c r="I205" s="206"/>
      <c r="J205" s="206"/>
      <c r="K205" s="206"/>
    </row>
    <row r="206" spans="1:11">
      <c r="A206" s="215"/>
      <c r="B206" s="228" t="s">
        <v>320</v>
      </c>
      <c r="C206" s="126">
        <v>851</v>
      </c>
      <c r="D206" s="127"/>
      <c r="E206" s="174"/>
      <c r="F206" s="167">
        <v>1.9480000000000001E-3</v>
      </c>
      <c r="G206" s="170"/>
      <c r="H206" s="169">
        <v>1.7639999999999999E-3</v>
      </c>
      <c r="I206" s="206"/>
      <c r="J206" s="206"/>
      <c r="K206" s="206"/>
    </row>
    <row r="207" spans="1:11">
      <c r="A207" s="215"/>
      <c r="B207" s="228" t="s">
        <v>321</v>
      </c>
      <c r="C207" s="126">
        <v>852</v>
      </c>
      <c r="D207" s="127"/>
      <c r="E207" s="174"/>
      <c r="F207" s="167">
        <v>6.1499999999999999E-4</v>
      </c>
      <c r="G207" s="170"/>
      <c r="H207" s="169">
        <v>5.5699999999999999E-4</v>
      </c>
      <c r="I207" s="206"/>
      <c r="J207" s="206"/>
      <c r="K207" s="206"/>
    </row>
    <row r="208" spans="1:11">
      <c r="A208" s="215"/>
      <c r="B208" s="228" t="s">
        <v>322</v>
      </c>
      <c r="C208" s="126">
        <v>853</v>
      </c>
      <c r="D208" s="127"/>
      <c r="E208" s="174"/>
      <c r="F208" s="167">
        <v>4.4200000000000001E-4</v>
      </c>
      <c r="G208" s="170"/>
      <c r="H208" s="169">
        <v>4.0000000000000002E-4</v>
      </c>
      <c r="I208" s="206"/>
      <c r="J208" s="206"/>
      <c r="K208" s="206"/>
    </row>
    <row r="209" spans="1:11">
      <c r="A209" s="215"/>
      <c r="B209" s="228" t="s">
        <v>323</v>
      </c>
      <c r="C209" s="126">
        <v>855</v>
      </c>
      <c r="D209" s="127"/>
      <c r="E209" s="174"/>
      <c r="F209" s="167">
        <v>1.0906000000000001E-2</v>
      </c>
      <c r="G209" s="170"/>
      <c r="H209" s="169">
        <v>9.8750000000000001E-3</v>
      </c>
      <c r="I209" s="206"/>
      <c r="J209" s="206"/>
      <c r="K209" s="206"/>
    </row>
    <row r="210" spans="1:11">
      <c r="A210" s="215"/>
      <c r="B210" s="228" t="s">
        <v>324</v>
      </c>
      <c r="C210" s="126">
        <v>856</v>
      </c>
      <c r="D210" s="127"/>
      <c r="E210" s="174"/>
      <c r="F210" s="167">
        <v>3.2929999999999999E-3</v>
      </c>
      <c r="G210" s="170"/>
      <c r="H210" s="169">
        <v>2.9819999999999998E-3</v>
      </c>
      <c r="I210" s="206"/>
      <c r="J210" s="206"/>
      <c r="K210" s="206"/>
    </row>
    <row r="211" spans="1:11">
      <c r="A211" s="215"/>
      <c r="B211" s="228" t="s">
        <v>325</v>
      </c>
      <c r="C211" s="126">
        <v>858</v>
      </c>
      <c r="D211" s="127"/>
      <c r="E211" s="174"/>
      <c r="F211" s="167">
        <v>8.7600000000000004E-4</v>
      </c>
      <c r="G211" s="170"/>
      <c r="H211" s="169">
        <v>7.9299999999999998E-4</v>
      </c>
      <c r="I211" s="206"/>
      <c r="J211" s="206"/>
      <c r="K211" s="206"/>
    </row>
    <row r="212" spans="1:11">
      <c r="A212" s="215"/>
      <c r="B212" s="228" t="s">
        <v>326</v>
      </c>
      <c r="C212" s="126">
        <v>862</v>
      </c>
      <c r="D212" s="127"/>
      <c r="E212" s="174"/>
      <c r="F212" s="167">
        <v>4.8129999999999996E-3</v>
      </c>
      <c r="G212" s="170"/>
      <c r="H212" s="169">
        <v>4.3579999999999999E-3</v>
      </c>
      <c r="I212" s="206"/>
      <c r="J212" s="206"/>
      <c r="K212" s="206"/>
    </row>
    <row r="213" spans="1:11">
      <c r="A213" s="215"/>
      <c r="B213" s="228" t="s">
        <v>327</v>
      </c>
      <c r="C213" s="126">
        <v>865</v>
      </c>
      <c r="D213" s="127"/>
      <c r="E213" s="174"/>
      <c r="F213" s="167">
        <v>1.913E-3</v>
      </c>
      <c r="G213" s="170"/>
      <c r="H213" s="169">
        <v>1.732E-3</v>
      </c>
      <c r="I213" s="206"/>
      <c r="J213" s="206"/>
      <c r="K213" s="206"/>
    </row>
    <row r="214" spans="1:11">
      <c r="A214" s="215"/>
      <c r="B214" s="228" t="s">
        <v>328</v>
      </c>
      <c r="C214" s="126">
        <v>868</v>
      </c>
      <c r="D214" s="127"/>
      <c r="E214" s="174"/>
      <c r="F214" s="167">
        <v>4.4200000000000001E-4</v>
      </c>
      <c r="G214" s="170"/>
      <c r="H214" s="169">
        <v>4.0000000000000002E-4</v>
      </c>
      <c r="I214" s="206"/>
      <c r="J214" s="206"/>
      <c r="K214" s="206"/>
    </row>
    <row r="215" spans="1:11">
      <c r="A215" s="215"/>
      <c r="B215" s="228" t="s">
        <v>329</v>
      </c>
      <c r="C215" s="126">
        <v>870</v>
      </c>
      <c r="D215" s="127"/>
      <c r="E215" s="174"/>
      <c r="F215" s="167">
        <v>5.8669999999999998E-3</v>
      </c>
      <c r="G215" s="170"/>
      <c r="H215" s="169">
        <v>5.313E-3</v>
      </c>
      <c r="I215" s="206"/>
      <c r="J215" s="206"/>
      <c r="K215" s="206"/>
    </row>
    <row r="216" spans="1:11">
      <c r="A216" s="215"/>
      <c r="B216" s="228" t="s">
        <v>330</v>
      </c>
      <c r="C216" s="126">
        <v>871</v>
      </c>
      <c r="D216" s="127"/>
      <c r="E216" s="174"/>
      <c r="F216" s="167">
        <v>1.1719E-2</v>
      </c>
      <c r="G216" s="170"/>
      <c r="H216" s="169">
        <v>1.0612E-2</v>
      </c>
      <c r="I216" s="206"/>
      <c r="J216" s="206"/>
      <c r="K216" s="206"/>
    </row>
    <row r="217" spans="1:11">
      <c r="A217" s="215"/>
      <c r="B217" s="228" t="s">
        <v>602</v>
      </c>
      <c r="C217" s="126">
        <v>872</v>
      </c>
      <c r="D217" s="127"/>
      <c r="E217" s="174"/>
      <c r="F217" s="167">
        <v>4.4099999999999999E-4</v>
      </c>
      <c r="G217" s="170"/>
      <c r="H217" s="169">
        <v>3.9899999999999999E-4</v>
      </c>
      <c r="I217" s="206"/>
      <c r="J217" s="206"/>
      <c r="K217" s="206"/>
    </row>
    <row r="218" spans="1:11">
      <c r="A218" s="215"/>
      <c r="B218" s="228" t="s">
        <v>331</v>
      </c>
      <c r="C218" s="126">
        <v>873</v>
      </c>
      <c r="D218" s="127"/>
      <c r="E218" s="174"/>
      <c r="F218" s="167">
        <v>5.0489999999999997E-3</v>
      </c>
      <c r="G218" s="170"/>
      <c r="H218" s="169">
        <v>4.5719999999999997E-3</v>
      </c>
      <c r="I218" s="206"/>
      <c r="J218" s="206"/>
      <c r="K218" s="206"/>
    </row>
    <row r="219" spans="1:11">
      <c r="A219" s="215"/>
      <c r="B219" s="228" t="s">
        <v>332</v>
      </c>
      <c r="C219" s="126">
        <v>876</v>
      </c>
      <c r="D219" s="127"/>
      <c r="E219" s="174"/>
      <c r="F219" s="167">
        <v>1.4572E-2</v>
      </c>
      <c r="G219" s="170"/>
      <c r="H219" s="169">
        <v>1.3195E-2</v>
      </c>
      <c r="I219" s="206"/>
      <c r="J219" s="206"/>
      <c r="K219" s="206"/>
    </row>
    <row r="220" spans="1:11">
      <c r="A220" s="215"/>
      <c r="B220" s="228" t="s">
        <v>333</v>
      </c>
      <c r="C220" s="126">
        <v>879</v>
      </c>
      <c r="D220" s="127"/>
      <c r="E220" s="174"/>
      <c r="F220" s="167">
        <v>1.9273999999999999E-2</v>
      </c>
      <c r="G220" s="170"/>
      <c r="H220" s="169">
        <v>1.7453E-2</v>
      </c>
      <c r="I220" s="206"/>
      <c r="J220" s="206"/>
      <c r="K220" s="206"/>
    </row>
    <row r="221" spans="1:11">
      <c r="A221" s="215"/>
      <c r="B221" s="228" t="s">
        <v>334</v>
      </c>
      <c r="C221" s="126">
        <v>881</v>
      </c>
      <c r="D221" s="127"/>
      <c r="E221" s="174"/>
      <c r="F221" s="167">
        <v>8.8093000000000005E-2</v>
      </c>
      <c r="G221" s="170"/>
      <c r="H221" s="169">
        <v>7.9768000000000006E-2</v>
      </c>
      <c r="I221" s="206"/>
      <c r="J221" s="206"/>
      <c r="K221" s="206"/>
    </row>
    <row r="222" spans="1:11">
      <c r="A222" s="215"/>
      <c r="B222" s="228" t="s">
        <v>335</v>
      </c>
      <c r="C222" s="126">
        <v>882</v>
      </c>
      <c r="D222" s="127">
        <v>490</v>
      </c>
      <c r="E222" s="174"/>
      <c r="F222" s="167"/>
      <c r="G222" s="170"/>
      <c r="H222" s="169"/>
      <c r="I222" s="206"/>
      <c r="J222" s="206"/>
      <c r="K222" s="206"/>
    </row>
    <row r="223" spans="1:11">
      <c r="A223" s="215"/>
      <c r="B223" s="228" t="s">
        <v>336</v>
      </c>
      <c r="C223" s="126">
        <v>883</v>
      </c>
      <c r="D223" s="127"/>
      <c r="E223" s="174"/>
      <c r="F223" s="167">
        <v>2.8087999999999998E-2</v>
      </c>
      <c r="G223" s="170"/>
      <c r="H223" s="169">
        <v>2.5433999999999998E-2</v>
      </c>
      <c r="I223" s="206"/>
      <c r="J223" s="206"/>
      <c r="K223" s="206"/>
    </row>
    <row r="224" spans="1:11">
      <c r="A224" s="215"/>
      <c r="B224" s="228" t="s">
        <v>337</v>
      </c>
      <c r="C224" s="126">
        <v>885</v>
      </c>
      <c r="D224" s="127"/>
      <c r="E224" s="174"/>
      <c r="F224" s="167">
        <v>6.8319000000000005E-2</v>
      </c>
      <c r="G224" s="170"/>
      <c r="H224" s="169">
        <v>6.1863000000000001E-2</v>
      </c>
      <c r="I224" s="206"/>
      <c r="J224" s="206"/>
      <c r="K224" s="206"/>
    </row>
    <row r="225" spans="1:11">
      <c r="A225" s="215"/>
      <c r="B225" s="228" t="s">
        <v>338</v>
      </c>
      <c r="C225" s="126">
        <v>886</v>
      </c>
      <c r="D225" s="127"/>
      <c r="E225" s="174"/>
      <c r="F225" s="167">
        <v>3.2511999999999999E-2</v>
      </c>
      <c r="G225" s="170"/>
      <c r="H225" s="169">
        <v>2.9440000000000001E-2</v>
      </c>
      <c r="I225" s="206"/>
      <c r="J225" s="206"/>
      <c r="K225" s="206"/>
    </row>
    <row r="226" spans="1:11">
      <c r="A226" s="215"/>
      <c r="B226" s="228" t="s">
        <v>339</v>
      </c>
      <c r="C226" s="126">
        <v>888</v>
      </c>
      <c r="D226" s="127"/>
      <c r="E226" s="174"/>
      <c r="F226" s="167">
        <v>9.1200000000000005E-4</v>
      </c>
      <c r="G226" s="170"/>
      <c r="H226" s="169">
        <v>8.2600000000000002E-4</v>
      </c>
      <c r="I226" s="206"/>
      <c r="J226" s="206"/>
      <c r="K226" s="206"/>
    </row>
    <row r="227" spans="1:11">
      <c r="A227" s="215"/>
      <c r="B227" s="228" t="s">
        <v>340</v>
      </c>
      <c r="C227" s="126">
        <v>889</v>
      </c>
      <c r="D227" s="127"/>
      <c r="E227" s="174"/>
      <c r="F227" s="167">
        <v>4.1177999999999999E-2</v>
      </c>
      <c r="G227" s="170"/>
      <c r="H227" s="169">
        <v>3.7287000000000001E-2</v>
      </c>
      <c r="I227" s="206"/>
      <c r="J227" s="206"/>
      <c r="K227" s="206"/>
    </row>
    <row r="228" spans="1:11">
      <c r="A228" s="215"/>
      <c r="B228" s="228" t="s">
        <v>341</v>
      </c>
      <c r="C228" s="126">
        <v>894</v>
      </c>
      <c r="D228" s="127"/>
      <c r="E228" s="174"/>
      <c r="F228" s="167">
        <v>3.6489999999999999E-3</v>
      </c>
      <c r="G228" s="170"/>
      <c r="H228" s="169">
        <v>3.3040000000000001E-3</v>
      </c>
      <c r="I228" s="206"/>
      <c r="J228" s="206"/>
      <c r="K228" s="206"/>
    </row>
    <row r="229" spans="1:11">
      <c r="A229" s="215"/>
      <c r="B229" s="228" t="s">
        <v>342</v>
      </c>
      <c r="C229" s="126">
        <v>895</v>
      </c>
      <c r="D229" s="127"/>
      <c r="E229" s="174"/>
      <c r="F229" s="167">
        <v>7.0740000000000004E-3</v>
      </c>
      <c r="G229" s="170"/>
      <c r="H229" s="169">
        <v>6.4050000000000001E-3</v>
      </c>
      <c r="I229" s="206"/>
      <c r="J229" s="206"/>
      <c r="K229" s="206"/>
    </row>
    <row r="230" spans="1:11">
      <c r="A230" s="215"/>
      <c r="B230" s="228" t="s">
        <v>343</v>
      </c>
      <c r="C230" s="126">
        <v>896</v>
      </c>
      <c r="D230" s="127"/>
      <c r="E230" s="174"/>
      <c r="F230" s="167">
        <v>4.6670000000000001E-3</v>
      </c>
      <c r="G230" s="170"/>
      <c r="H230" s="169">
        <v>4.2259999999999997E-3</v>
      </c>
      <c r="I230" s="206"/>
      <c r="J230" s="206"/>
      <c r="K230" s="206"/>
    </row>
    <row r="231" spans="1:11">
      <c r="A231" s="215"/>
      <c r="B231" s="228" t="s">
        <v>344</v>
      </c>
      <c r="C231" s="126">
        <v>899</v>
      </c>
      <c r="D231" s="127"/>
      <c r="E231" s="174"/>
      <c r="F231" s="167">
        <v>3.5300000000000002E-3</v>
      </c>
      <c r="G231" s="170"/>
      <c r="H231" s="169">
        <v>3.1960000000000001E-3</v>
      </c>
    </row>
    <row r="232" spans="1:11">
      <c r="A232" s="215"/>
      <c r="B232" s="228" t="s">
        <v>345</v>
      </c>
      <c r="C232" s="126">
        <v>955</v>
      </c>
      <c r="D232" s="127"/>
      <c r="E232" s="174"/>
      <c r="F232" s="167">
        <v>6.1130000000000004E-3</v>
      </c>
      <c r="G232" s="170"/>
      <c r="H232" s="169">
        <v>5.535E-3</v>
      </c>
    </row>
    <row r="233" spans="1:11">
      <c r="A233" s="215"/>
      <c r="F233" s="102" t="s">
        <v>128</v>
      </c>
      <c r="H233" s="100"/>
    </row>
    <row r="234" spans="1:11">
      <c r="A234" s="215"/>
      <c r="F234" s="102" t="s">
        <v>128</v>
      </c>
      <c r="H234" s="100"/>
    </row>
    <row r="235" spans="1:11">
      <c r="A235" s="215"/>
      <c r="F235" s="102" t="s">
        <v>128</v>
      </c>
      <c r="H235" s="100"/>
    </row>
    <row r="236" spans="1:11">
      <c r="A236" s="215"/>
      <c r="F236" s="102" t="s">
        <v>128</v>
      </c>
      <c r="H236" s="100"/>
    </row>
    <row r="237" spans="1:11">
      <c r="A237" s="215"/>
      <c r="F237" s="102" t="s">
        <v>128</v>
      </c>
      <c r="H237" s="100"/>
    </row>
    <row r="238" spans="1:11">
      <c r="A238" s="215"/>
      <c r="F238" s="102" t="s">
        <v>128</v>
      </c>
      <c r="H238" s="100"/>
    </row>
    <row r="239" spans="1:11">
      <c r="A239" s="215"/>
      <c r="F239" s="102" t="s">
        <v>128</v>
      </c>
      <c r="H239" s="100"/>
    </row>
    <row r="240" spans="1:11">
      <c r="A240" s="215"/>
      <c r="F240" s="102" t="s">
        <v>128</v>
      </c>
      <c r="H240" s="100"/>
    </row>
    <row r="241" spans="1:8">
      <c r="A241" s="215"/>
      <c r="F241" s="102" t="s">
        <v>128</v>
      </c>
      <c r="H241" s="100"/>
    </row>
    <row r="242" spans="1:8">
      <c r="A242" s="215"/>
      <c r="F242" s="102" t="s">
        <v>128</v>
      </c>
    </row>
    <row r="243" spans="1:8">
      <c r="A243" s="215"/>
      <c r="F243" s="102" t="s">
        <v>128</v>
      </c>
    </row>
    <row r="244" spans="1:8">
      <c r="A244" s="215"/>
      <c r="F244" s="102" t="s">
        <v>128</v>
      </c>
    </row>
    <row r="245" spans="1:8">
      <c r="A245" s="215"/>
      <c r="F245" s="102" t="s">
        <v>128</v>
      </c>
    </row>
    <row r="246" spans="1:8">
      <c r="A246" s="215"/>
      <c r="F246" s="102" t="s">
        <v>128</v>
      </c>
    </row>
    <row r="247" spans="1:8">
      <c r="A247" s="215"/>
      <c r="F247" s="102" t="s">
        <v>128</v>
      </c>
    </row>
    <row r="248" spans="1:8">
      <c r="A248" s="215"/>
      <c r="F248" s="102" t="s">
        <v>128</v>
      </c>
    </row>
    <row r="249" spans="1:8">
      <c r="A249" s="224"/>
      <c r="F249" s="102" t="s">
        <v>128</v>
      </c>
    </row>
    <row r="250" spans="1:8">
      <c r="A250" s="224"/>
      <c r="F250" s="102" t="s">
        <v>128</v>
      </c>
    </row>
    <row r="251" spans="1:8">
      <c r="A251" s="224"/>
      <c r="F251" s="102" t="s">
        <v>128</v>
      </c>
    </row>
    <row r="252" spans="1:8">
      <c r="A252" s="224"/>
      <c r="F252" s="102" t="s">
        <v>128</v>
      </c>
    </row>
    <row r="253" spans="1:8">
      <c r="A253" s="224"/>
      <c r="F253" s="102" t="s">
        <v>128</v>
      </c>
    </row>
    <row r="254" spans="1:8">
      <c r="A254" s="224"/>
      <c r="F254" s="102" t="s">
        <v>128</v>
      </c>
    </row>
    <row r="255" spans="1:8">
      <c r="A255" s="224"/>
      <c r="F255" s="102" t="s">
        <v>128</v>
      </c>
    </row>
    <row r="256" spans="1:8">
      <c r="A256" s="224"/>
      <c r="F256" s="102" t="s">
        <v>128</v>
      </c>
    </row>
    <row r="257" spans="1:1">
      <c r="A257" s="224"/>
    </row>
    <row r="258" spans="1:1">
      <c r="A258" s="224"/>
    </row>
    <row r="259" spans="1:1">
      <c r="A259" s="224"/>
    </row>
    <row r="260" spans="1:1">
      <c r="A260" s="224"/>
    </row>
    <row r="261" spans="1:1">
      <c r="A261" s="224"/>
    </row>
    <row r="262" spans="1:1">
      <c r="A262" s="224"/>
    </row>
    <row r="263" spans="1:1">
      <c r="A263" s="224"/>
    </row>
    <row r="264" spans="1:1">
      <c r="A264" s="224"/>
    </row>
    <row r="265" spans="1:1">
      <c r="A265" s="224"/>
    </row>
    <row r="266" spans="1:1">
      <c r="A266" s="224"/>
    </row>
    <row r="267" spans="1:1">
      <c r="A267" s="224"/>
    </row>
    <row r="268" spans="1:1">
      <c r="A268" s="224"/>
    </row>
    <row r="269" spans="1:1">
      <c r="A269" s="224"/>
    </row>
    <row r="270" spans="1:1">
      <c r="A270" s="224"/>
    </row>
    <row r="271" spans="1:1">
      <c r="A271" s="224"/>
    </row>
    <row r="272" spans="1:1">
      <c r="A272" s="224"/>
    </row>
    <row r="273" spans="1:1">
      <c r="A273" s="224"/>
    </row>
    <row r="274" spans="1:1">
      <c r="A274" s="224"/>
    </row>
    <row r="275" spans="1:1">
      <c r="A275" s="224"/>
    </row>
    <row r="276" spans="1:1">
      <c r="A276" s="224"/>
    </row>
    <row r="277" spans="1:1">
      <c r="A277" s="224"/>
    </row>
    <row r="278" spans="1:1">
      <c r="A278" s="224"/>
    </row>
    <row r="279" spans="1:1">
      <c r="A279" s="224"/>
    </row>
    <row r="280" spans="1:1">
      <c r="A280" s="224"/>
    </row>
    <row r="281" spans="1:1">
      <c r="A281" s="224"/>
    </row>
    <row r="282" spans="1:1">
      <c r="A282" s="224"/>
    </row>
    <row r="283" spans="1:1">
      <c r="A283" s="224"/>
    </row>
    <row r="284" spans="1:1">
      <c r="A284" s="224"/>
    </row>
    <row r="285" spans="1:1">
      <c r="A285" s="224"/>
    </row>
    <row r="286" spans="1:1">
      <c r="A286" s="224"/>
    </row>
    <row r="287" spans="1:1">
      <c r="A287" s="224"/>
    </row>
    <row r="288" spans="1:1">
      <c r="A288" s="224"/>
    </row>
    <row r="289" spans="1:1">
      <c r="A289" s="224"/>
    </row>
    <row r="290" spans="1:1">
      <c r="A290" s="224"/>
    </row>
    <row r="291" spans="1:1">
      <c r="A291" s="224"/>
    </row>
    <row r="292" spans="1:1">
      <c r="A292" s="224"/>
    </row>
    <row r="293" spans="1:1">
      <c r="A293" s="224"/>
    </row>
    <row r="294" spans="1:1">
      <c r="A294" s="224"/>
    </row>
    <row r="295" spans="1:1">
      <c r="A295" s="224"/>
    </row>
    <row r="296" spans="1:1">
      <c r="A296" s="224"/>
    </row>
  </sheetData>
  <mergeCells count="2">
    <mergeCell ref="B5:I5"/>
    <mergeCell ref="F2:I2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fitToHeight="0" orientation="portrait" r:id="rId1"/>
  <headerFooter>
    <oddFooter>&amp;RI.V-&amp;P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2"/>
  <sheetViews>
    <sheetView zoomScaleNormal="100" workbookViewId="0">
      <pane ySplit="12" topLeftCell="A56" activePane="bottomLeft" state="frozen"/>
      <selection pane="bottomLeft" activeCell="F3" sqref="F3"/>
    </sheetView>
  </sheetViews>
  <sheetFormatPr baseColWidth="10" defaultRowHeight="15"/>
  <cols>
    <col min="1" max="1" width="5.85546875" style="199" customWidth="1"/>
    <col min="2" max="2" width="22.85546875" style="85" customWidth="1"/>
    <col min="3" max="3" width="6.42578125" style="120" customWidth="1"/>
    <col min="4" max="4" width="6.42578125" style="172" customWidth="1"/>
    <col min="5" max="5" width="1.85546875" style="85" customWidth="1"/>
    <col min="6" max="6" width="11.7109375" style="102" customWidth="1"/>
    <col min="7" max="7" width="1.85546875" style="102" customWidth="1"/>
    <col min="8" max="8" width="11.7109375" style="102" customWidth="1"/>
    <col min="9" max="9" width="11.42578125" style="85"/>
  </cols>
  <sheetData>
    <row r="1" spans="1:12">
      <c r="I1" s="202">
        <v>511</v>
      </c>
    </row>
    <row r="2" spans="1:12">
      <c r="F2" s="430" t="str">
        <f>Summen!F2</f>
        <v>gültig ab/ valable dés le 01.12.2016</v>
      </c>
      <c r="G2" s="430"/>
      <c r="H2" s="430"/>
      <c r="I2" s="430"/>
    </row>
    <row r="5" spans="1:12">
      <c r="A5" s="90" t="s">
        <v>22</v>
      </c>
      <c r="B5" s="77" t="s">
        <v>366</v>
      </c>
      <c r="C5" s="204"/>
      <c r="D5" s="205"/>
      <c r="E5" s="206"/>
      <c r="F5" s="100"/>
      <c r="G5" s="101" t="s">
        <v>367</v>
      </c>
      <c r="H5" s="100"/>
      <c r="I5" s="206"/>
    </row>
    <row r="6" spans="1:12">
      <c r="B6" s="229" t="s">
        <v>368</v>
      </c>
      <c r="C6" s="204"/>
      <c r="D6" s="205"/>
      <c r="E6" s="206"/>
      <c r="F6" s="100"/>
      <c r="G6" s="207"/>
      <c r="H6" s="100"/>
      <c r="I6" s="206"/>
    </row>
    <row r="7" spans="1:12">
      <c r="B7" s="77" t="s">
        <v>369</v>
      </c>
      <c r="C7" s="204"/>
      <c r="D7" s="205"/>
      <c r="E7" s="206"/>
      <c r="F7" s="100"/>
      <c r="G7" s="101" t="s">
        <v>370</v>
      </c>
      <c r="H7" s="100"/>
      <c r="I7" s="206"/>
    </row>
    <row r="8" spans="1:12">
      <c r="A8" s="47"/>
      <c r="B8" s="230" t="s">
        <v>371</v>
      </c>
      <c r="C8" s="112"/>
      <c r="D8" s="231"/>
      <c r="E8" s="231"/>
      <c r="F8" s="232"/>
      <c r="G8" s="232"/>
      <c r="H8" s="102" t="s">
        <v>2</v>
      </c>
    </row>
    <row r="9" spans="1:12" ht="15.75" thickBot="1">
      <c r="A9"/>
      <c r="B9" s="230"/>
      <c r="C9" s="112"/>
      <c r="D9" s="231"/>
      <c r="E9" s="231"/>
      <c r="F9" s="232"/>
      <c r="G9" s="232"/>
    </row>
    <row r="10" spans="1:12" ht="26.25" thickBot="1">
      <c r="A10" s="215"/>
      <c r="B10" s="155" t="s">
        <v>121</v>
      </c>
      <c r="C10" s="212" t="s">
        <v>2</v>
      </c>
      <c r="D10" s="157" t="s">
        <v>2</v>
      </c>
      <c r="E10" s="158"/>
      <c r="F10" s="384" t="s">
        <v>122</v>
      </c>
      <c r="G10" s="213"/>
      <c r="H10" s="109" t="s">
        <v>123</v>
      </c>
      <c r="I10" s="214"/>
    </row>
    <row r="11" spans="1:12">
      <c r="A11" s="215"/>
      <c r="B11" s="112" t="s">
        <v>2</v>
      </c>
      <c r="C11" s="113" t="s">
        <v>2</v>
      </c>
      <c r="D11" s="113"/>
      <c r="E11" s="114"/>
      <c r="G11" s="115"/>
      <c r="H11" s="118" t="s">
        <v>2</v>
      </c>
      <c r="I11" s="216"/>
    </row>
    <row r="12" spans="1:12">
      <c r="A12" s="215"/>
      <c r="B12" s="119">
        <f>COUNT(C13:C398)</f>
        <v>72</v>
      </c>
      <c r="D12" s="120" t="s">
        <v>4</v>
      </c>
      <c r="F12" s="122" t="s">
        <v>125</v>
      </c>
      <c r="H12" s="119">
        <f>COUNT(H13:H503)</f>
        <v>72</v>
      </c>
    </row>
    <row r="13" spans="1:12">
      <c r="A13" s="215"/>
      <c r="B13" s="164" t="s">
        <v>149</v>
      </c>
      <c r="C13" s="126">
        <v>11</v>
      </c>
      <c r="D13" s="127"/>
      <c r="E13" s="128"/>
      <c r="F13" s="167">
        <v>100</v>
      </c>
      <c r="G13" s="170"/>
      <c r="H13" s="169">
        <v>74.125998000000038</v>
      </c>
      <c r="I13" s="174"/>
      <c r="J13" s="367"/>
      <c r="K13" s="367"/>
      <c r="L13" s="367"/>
    </row>
    <row r="14" spans="1:12">
      <c r="A14" s="215"/>
      <c r="B14" s="164" t="s">
        <v>150</v>
      </c>
      <c r="C14" s="126">
        <v>22</v>
      </c>
      <c r="D14" s="127"/>
      <c r="E14" s="128"/>
      <c r="F14" s="167">
        <v>0.43759599999999998</v>
      </c>
      <c r="G14" s="170"/>
      <c r="H14" s="169">
        <v>0.32437199999999999</v>
      </c>
      <c r="I14" s="174"/>
      <c r="J14" s="367"/>
      <c r="K14" s="367"/>
    </row>
    <row r="15" spans="1:12">
      <c r="A15" s="215"/>
      <c r="B15" s="164" t="s">
        <v>151</v>
      </c>
      <c r="C15" s="126">
        <v>23</v>
      </c>
      <c r="D15" s="127"/>
      <c r="E15" s="128"/>
      <c r="F15" s="167">
        <v>5.5781999999999998E-2</v>
      </c>
      <c r="G15" s="170"/>
      <c r="H15" s="169">
        <v>4.1348999999999997E-2</v>
      </c>
      <c r="I15" s="174"/>
      <c r="J15" s="367"/>
      <c r="K15" s="367"/>
    </row>
    <row r="16" spans="1:12">
      <c r="A16" s="215"/>
      <c r="B16" s="164" t="s">
        <v>152</v>
      </c>
      <c r="C16" s="126">
        <v>24</v>
      </c>
      <c r="D16" s="127"/>
      <c r="E16" s="128"/>
      <c r="F16" s="167">
        <v>7.8340999999999994E-2</v>
      </c>
      <c r="G16" s="170"/>
      <c r="H16" s="169">
        <v>5.8070999999999998E-2</v>
      </c>
      <c r="I16" s="174"/>
      <c r="J16" s="367"/>
      <c r="K16" s="367"/>
    </row>
    <row r="17" spans="1:11">
      <c r="A17" s="215"/>
      <c r="B17" s="164" t="s">
        <v>153</v>
      </c>
      <c r="C17" s="126">
        <v>27</v>
      </c>
      <c r="D17" s="127"/>
      <c r="E17" s="128"/>
      <c r="F17" s="167">
        <v>3.8435999999999998E-2</v>
      </c>
      <c r="G17" s="170"/>
      <c r="H17" s="169">
        <v>2.8490999999999999E-2</v>
      </c>
      <c r="I17" s="174"/>
      <c r="J17" s="367"/>
      <c r="K17" s="367"/>
    </row>
    <row r="18" spans="1:11">
      <c r="A18" s="215"/>
      <c r="B18" s="164" t="s">
        <v>156</v>
      </c>
      <c r="C18" s="126">
        <v>32</v>
      </c>
      <c r="D18" s="127"/>
      <c r="E18" s="128"/>
      <c r="F18" s="167">
        <v>0.12745600000000001</v>
      </c>
      <c r="G18" s="170"/>
      <c r="H18" s="169">
        <v>9.4478000000000006E-2</v>
      </c>
      <c r="I18" s="174"/>
      <c r="J18" s="367"/>
      <c r="K18" s="367"/>
    </row>
    <row r="19" spans="1:11">
      <c r="A19" s="215"/>
      <c r="B19" s="164" t="s">
        <v>157</v>
      </c>
      <c r="C19" s="126">
        <v>34</v>
      </c>
      <c r="D19" s="127"/>
      <c r="E19" s="128"/>
      <c r="F19" s="167">
        <v>0.72017900000000001</v>
      </c>
      <c r="G19" s="170"/>
      <c r="H19" s="169">
        <v>0.53383999999999998</v>
      </c>
      <c r="I19" s="174"/>
      <c r="J19" s="367"/>
      <c r="K19" s="367"/>
    </row>
    <row r="20" spans="1:11">
      <c r="A20" s="215"/>
      <c r="B20" s="164" t="s">
        <v>158</v>
      </c>
      <c r="C20" s="126">
        <v>35</v>
      </c>
      <c r="D20" s="127"/>
      <c r="E20" s="128"/>
      <c r="F20" s="167">
        <v>0.42925400000000002</v>
      </c>
      <c r="G20" s="170"/>
      <c r="H20" s="169">
        <v>0.318189</v>
      </c>
      <c r="I20" s="174"/>
      <c r="J20" s="367"/>
      <c r="K20" s="367"/>
    </row>
    <row r="21" spans="1:11">
      <c r="A21" s="215"/>
      <c r="B21" s="164" t="s">
        <v>159</v>
      </c>
      <c r="C21" s="126">
        <v>36</v>
      </c>
      <c r="D21" s="127"/>
      <c r="E21" s="128"/>
      <c r="F21" s="167">
        <v>1.1469339999999999</v>
      </c>
      <c r="G21" s="170"/>
      <c r="H21" s="169">
        <v>0.85017600000000004</v>
      </c>
      <c r="I21" s="174"/>
      <c r="J21" s="367"/>
      <c r="K21" s="367"/>
    </row>
    <row r="22" spans="1:11">
      <c r="A22" s="215"/>
      <c r="B22" s="164" t="s">
        <v>162</v>
      </c>
      <c r="C22" s="126">
        <v>39</v>
      </c>
      <c r="D22" s="127"/>
      <c r="E22" s="128"/>
      <c r="F22" s="167">
        <v>6.0188999999999999E-2</v>
      </c>
      <c r="G22" s="170"/>
      <c r="H22" s="169">
        <v>4.4616000000000003E-2</v>
      </c>
      <c r="I22" s="174"/>
      <c r="J22" s="367"/>
      <c r="K22" s="367"/>
    </row>
    <row r="23" spans="1:11">
      <c r="A23" s="215"/>
      <c r="B23" s="164" t="s">
        <v>164</v>
      </c>
      <c r="C23" s="126">
        <v>43</v>
      </c>
      <c r="D23" s="127"/>
      <c r="E23" s="128"/>
      <c r="F23" s="167">
        <v>0.14371300000000001</v>
      </c>
      <c r="G23" s="170"/>
      <c r="H23" s="169">
        <v>0.106529</v>
      </c>
      <c r="I23" s="174"/>
      <c r="J23" s="367"/>
      <c r="K23" s="367"/>
    </row>
    <row r="24" spans="1:11">
      <c r="A24" s="215"/>
      <c r="B24" s="164" t="s">
        <v>166</v>
      </c>
      <c r="C24" s="126">
        <v>45</v>
      </c>
      <c r="D24" s="127"/>
      <c r="E24" s="128"/>
      <c r="F24" s="167">
        <v>0.67751099999999997</v>
      </c>
      <c r="G24" s="170"/>
      <c r="H24" s="169">
        <v>0.50221199999999999</v>
      </c>
      <c r="I24" s="174"/>
      <c r="J24" s="367"/>
      <c r="K24" s="367"/>
    </row>
    <row r="25" spans="1:11">
      <c r="A25" s="215"/>
      <c r="B25" s="164" t="s">
        <v>168</v>
      </c>
      <c r="C25" s="126">
        <v>47</v>
      </c>
      <c r="D25" s="127"/>
      <c r="E25" s="128"/>
      <c r="F25" s="167">
        <v>9.8247000000000001E-2</v>
      </c>
      <c r="G25" s="170"/>
      <c r="H25" s="169">
        <v>7.2827000000000003E-2</v>
      </c>
      <c r="I25" s="174"/>
      <c r="J25" s="367"/>
      <c r="K25" s="367"/>
    </row>
    <row r="26" spans="1:11">
      <c r="A26" s="215"/>
      <c r="B26" s="164" t="s">
        <v>169</v>
      </c>
      <c r="C26" s="189">
        <v>48</v>
      </c>
      <c r="D26" s="190"/>
      <c r="E26" s="233"/>
      <c r="F26" s="129">
        <v>0.87958700000000001</v>
      </c>
      <c r="G26" s="130"/>
      <c r="H26" s="169">
        <v>0.652003</v>
      </c>
      <c r="I26" s="174"/>
      <c r="J26" s="367"/>
      <c r="K26" s="367"/>
    </row>
    <row r="27" spans="1:11">
      <c r="A27" s="215"/>
      <c r="B27" s="164" t="s">
        <v>170</v>
      </c>
      <c r="C27" s="126">
        <v>49</v>
      </c>
      <c r="D27" s="127"/>
      <c r="E27" s="128"/>
      <c r="F27" s="167">
        <v>0.262127</v>
      </c>
      <c r="G27" s="170"/>
      <c r="H27" s="169">
        <v>0.194304</v>
      </c>
      <c r="I27" s="174"/>
      <c r="J27" s="367"/>
      <c r="K27" s="367"/>
    </row>
    <row r="28" spans="1:11">
      <c r="A28" s="215"/>
      <c r="B28" s="164" t="s">
        <v>172</v>
      </c>
      <c r="C28" s="126">
        <v>52</v>
      </c>
      <c r="D28" s="127"/>
      <c r="E28" s="128"/>
      <c r="F28" s="167">
        <v>0.57290799999999997</v>
      </c>
      <c r="G28" s="170"/>
      <c r="H28" s="169">
        <v>0.424674</v>
      </c>
      <c r="I28" s="174"/>
      <c r="J28" s="367"/>
      <c r="K28" s="367"/>
    </row>
    <row r="29" spans="1:11">
      <c r="A29" s="215"/>
      <c r="B29" s="164" t="s">
        <v>173</v>
      </c>
      <c r="C29" s="126">
        <v>53</v>
      </c>
      <c r="D29" s="127"/>
      <c r="E29" s="128"/>
      <c r="F29" s="167">
        <v>0.22373599999999999</v>
      </c>
      <c r="G29" s="170"/>
      <c r="H29" s="169">
        <v>0.16584699999999999</v>
      </c>
      <c r="I29" s="174"/>
      <c r="J29" s="367"/>
      <c r="K29" s="367"/>
    </row>
    <row r="30" spans="1:11">
      <c r="A30" s="215"/>
      <c r="B30" s="164" t="s">
        <v>176</v>
      </c>
      <c r="C30" s="126">
        <v>61</v>
      </c>
      <c r="D30" s="127"/>
      <c r="E30" s="128"/>
      <c r="F30" s="167">
        <v>4.8386999999999999E-2</v>
      </c>
      <c r="G30" s="170"/>
      <c r="H30" s="169">
        <v>3.5867000000000003E-2</v>
      </c>
      <c r="I30" s="174"/>
      <c r="J30" s="367"/>
      <c r="K30" s="367"/>
    </row>
    <row r="31" spans="1:11">
      <c r="A31" s="215"/>
      <c r="B31" s="164" t="s">
        <v>177</v>
      </c>
      <c r="C31" s="126">
        <v>62</v>
      </c>
      <c r="D31" s="127"/>
      <c r="E31" s="128"/>
      <c r="F31" s="167">
        <v>0.42275400000000002</v>
      </c>
      <c r="G31" s="170"/>
      <c r="H31" s="169">
        <v>0.31337100000000001</v>
      </c>
      <c r="I31" s="174"/>
      <c r="J31" s="367"/>
      <c r="K31" s="367"/>
    </row>
    <row r="32" spans="1:11">
      <c r="A32" s="215"/>
      <c r="B32" s="164" t="s">
        <v>178</v>
      </c>
      <c r="C32" s="126">
        <v>64</v>
      </c>
      <c r="D32" s="127"/>
      <c r="E32" s="128"/>
      <c r="F32" s="167">
        <v>0.59297</v>
      </c>
      <c r="G32" s="170"/>
      <c r="H32" s="169">
        <v>0.43954500000000002</v>
      </c>
      <c r="I32" s="174"/>
      <c r="J32" s="367"/>
      <c r="K32" s="367"/>
    </row>
    <row r="33" spans="1:11">
      <c r="A33" s="215"/>
      <c r="B33" s="164" t="s">
        <v>179</v>
      </c>
      <c r="C33" s="126">
        <v>65</v>
      </c>
      <c r="D33" s="127"/>
      <c r="E33" s="128"/>
      <c r="F33" s="167">
        <v>0.74990900000000005</v>
      </c>
      <c r="G33" s="170"/>
      <c r="H33" s="169">
        <v>0.55587799999999998</v>
      </c>
      <c r="I33" s="174"/>
      <c r="J33" s="367"/>
      <c r="K33" s="367"/>
    </row>
    <row r="34" spans="1:11">
      <c r="A34" s="215"/>
      <c r="B34" s="164" t="s">
        <v>180</v>
      </c>
      <c r="C34" s="126">
        <v>66</v>
      </c>
      <c r="D34" s="127"/>
      <c r="E34" s="128"/>
      <c r="F34" s="167">
        <v>7.1420999999999998E-2</v>
      </c>
      <c r="G34" s="170"/>
      <c r="H34" s="169">
        <v>5.2942000000000003E-2</v>
      </c>
      <c r="I34" s="174"/>
      <c r="J34" s="367"/>
      <c r="K34" s="367"/>
    </row>
    <row r="35" spans="1:11">
      <c r="A35" s="215"/>
      <c r="B35" s="164" t="s">
        <v>182</v>
      </c>
      <c r="C35" s="126">
        <v>69</v>
      </c>
      <c r="D35" s="127"/>
      <c r="E35" s="128"/>
      <c r="F35" s="167">
        <v>2.5951999999999999E-2</v>
      </c>
      <c r="G35" s="170"/>
      <c r="H35" s="169">
        <v>1.9237000000000001E-2</v>
      </c>
      <c r="I35" s="174"/>
      <c r="J35" s="367"/>
      <c r="K35" s="367"/>
    </row>
    <row r="36" spans="1:11">
      <c r="A36" s="215"/>
      <c r="B36" s="164" t="s">
        <v>183</v>
      </c>
      <c r="C36" s="126">
        <v>71</v>
      </c>
      <c r="D36" s="127"/>
      <c r="E36" s="128"/>
      <c r="F36" s="167">
        <v>4.1991000000000001E-2</v>
      </c>
      <c r="G36" s="170"/>
      <c r="H36" s="169">
        <v>3.1126000000000001E-2</v>
      </c>
      <c r="I36" s="174"/>
      <c r="J36" s="367"/>
      <c r="K36" s="367"/>
    </row>
    <row r="37" spans="1:11">
      <c r="A37" s="215"/>
      <c r="B37" s="164" t="s">
        <v>184</v>
      </c>
      <c r="C37" s="126">
        <v>72</v>
      </c>
      <c r="D37" s="127"/>
      <c r="E37" s="128"/>
      <c r="F37" s="167">
        <v>3.997411</v>
      </c>
      <c r="G37" s="170"/>
      <c r="H37" s="169">
        <v>2.9631210000000001</v>
      </c>
      <c r="I37" s="174"/>
      <c r="J37" s="367"/>
      <c r="K37" s="367"/>
    </row>
    <row r="38" spans="1:11">
      <c r="A38" s="215"/>
      <c r="B38" s="164" t="s">
        <v>186</v>
      </c>
      <c r="C38" s="126">
        <v>74</v>
      </c>
      <c r="D38" s="127" t="s">
        <v>2</v>
      </c>
      <c r="E38" s="128"/>
      <c r="F38" s="167">
        <v>5.6032999999999999E-2</v>
      </c>
      <c r="G38" s="170"/>
      <c r="H38" s="169">
        <v>4.1535000000000002E-2</v>
      </c>
      <c r="I38" s="174"/>
      <c r="J38" s="367"/>
      <c r="K38" s="367"/>
    </row>
    <row r="39" spans="1:11">
      <c r="A39" s="215"/>
      <c r="B39" s="164" t="s">
        <v>187</v>
      </c>
      <c r="C39" s="189">
        <v>76</v>
      </c>
      <c r="D39" s="190"/>
      <c r="E39" s="233"/>
      <c r="F39" s="129">
        <v>0.43860900000000003</v>
      </c>
      <c r="G39" s="130"/>
      <c r="H39" s="169">
        <v>0.325123</v>
      </c>
      <c r="I39" s="174"/>
      <c r="J39" s="367"/>
      <c r="K39" s="367"/>
    </row>
    <row r="40" spans="1:11">
      <c r="A40" s="215"/>
      <c r="B40" s="164" t="s">
        <v>190</v>
      </c>
      <c r="C40" s="126">
        <v>82</v>
      </c>
      <c r="D40" s="127"/>
      <c r="E40" s="128"/>
      <c r="F40" s="167">
        <v>0.65768800000000005</v>
      </c>
      <c r="G40" s="170"/>
      <c r="H40" s="169">
        <v>0.48751800000000001</v>
      </c>
      <c r="I40" s="174"/>
      <c r="J40" s="367"/>
      <c r="K40" s="367"/>
    </row>
    <row r="41" spans="1:11">
      <c r="A41" s="215"/>
      <c r="B41" s="164" t="s">
        <v>191</v>
      </c>
      <c r="C41" s="126">
        <v>86</v>
      </c>
      <c r="D41" s="127"/>
      <c r="E41" s="128"/>
      <c r="F41" s="167">
        <v>1.34873</v>
      </c>
      <c r="G41" s="170"/>
      <c r="H41" s="169">
        <v>0.99975999999999998</v>
      </c>
      <c r="I41" s="174"/>
      <c r="J41" s="367"/>
      <c r="K41" s="367"/>
    </row>
    <row r="42" spans="1:11">
      <c r="A42" s="215"/>
      <c r="B42" s="164" t="s">
        <v>192</v>
      </c>
      <c r="C42" s="126">
        <v>88</v>
      </c>
      <c r="D42" s="127"/>
      <c r="E42" s="128"/>
      <c r="F42" s="167">
        <v>1.157565</v>
      </c>
      <c r="G42" s="170"/>
      <c r="H42" s="169">
        <v>0.85805699999999996</v>
      </c>
      <c r="I42" s="174"/>
      <c r="J42" s="367"/>
      <c r="K42" s="367"/>
    </row>
    <row r="43" spans="1:11">
      <c r="A43" s="215"/>
      <c r="B43" s="164" t="s">
        <v>193</v>
      </c>
      <c r="C43" s="126">
        <v>89</v>
      </c>
      <c r="D43" s="127"/>
      <c r="E43" s="128"/>
      <c r="F43" s="167">
        <v>0.123415</v>
      </c>
      <c r="G43" s="170"/>
      <c r="H43" s="169">
        <v>9.1482999999999995E-2</v>
      </c>
      <c r="I43" s="174"/>
      <c r="J43" s="367"/>
      <c r="K43" s="367"/>
    </row>
    <row r="44" spans="1:11">
      <c r="A44" s="215"/>
      <c r="B44" s="164" t="s">
        <v>194</v>
      </c>
      <c r="C44" s="126">
        <v>92</v>
      </c>
      <c r="D44" s="127"/>
      <c r="E44" s="128"/>
      <c r="F44" s="167">
        <v>0.25488899999999998</v>
      </c>
      <c r="G44" s="170"/>
      <c r="H44" s="169">
        <v>0.188939</v>
      </c>
      <c r="I44" s="174"/>
      <c r="J44" s="367"/>
      <c r="K44" s="367"/>
    </row>
    <row r="45" spans="1:11">
      <c r="A45" s="215"/>
      <c r="B45" s="164" t="s">
        <v>195</v>
      </c>
      <c r="C45" s="189">
        <v>93</v>
      </c>
      <c r="D45" s="190"/>
      <c r="E45" s="233"/>
      <c r="F45" s="129">
        <v>1.0014339999999999</v>
      </c>
      <c r="G45" s="130"/>
      <c r="H45" s="169">
        <v>0.74232299999999996</v>
      </c>
      <c r="I45" s="174"/>
      <c r="J45" s="367"/>
      <c r="K45" s="367"/>
    </row>
    <row r="46" spans="1:11">
      <c r="A46" s="215"/>
      <c r="B46" s="164" t="s">
        <v>196</v>
      </c>
      <c r="C46" s="126">
        <v>94</v>
      </c>
      <c r="D46" s="127"/>
      <c r="E46" s="128"/>
      <c r="F46" s="167">
        <v>6.646E-3</v>
      </c>
      <c r="G46" s="170"/>
      <c r="H46" s="169">
        <v>4.9259999999999998E-3</v>
      </c>
      <c r="I46" s="174"/>
      <c r="J46" s="367"/>
      <c r="K46" s="367"/>
    </row>
    <row r="47" spans="1:11">
      <c r="A47" s="215"/>
      <c r="B47" s="164" t="s">
        <v>197</v>
      </c>
      <c r="C47" s="189">
        <v>96</v>
      </c>
      <c r="D47" s="190"/>
      <c r="E47" s="233"/>
      <c r="F47" s="129">
        <v>0.34487400000000001</v>
      </c>
      <c r="G47" s="130"/>
      <c r="H47" s="169">
        <v>0.25564100000000001</v>
      </c>
      <c r="I47" s="174"/>
      <c r="J47" s="367"/>
      <c r="K47" s="367"/>
    </row>
    <row r="48" spans="1:11">
      <c r="A48" s="215"/>
      <c r="B48" s="164" t="s">
        <v>198</v>
      </c>
      <c r="C48" s="126">
        <v>97</v>
      </c>
      <c r="D48" s="127"/>
      <c r="E48" s="128"/>
      <c r="F48" s="167">
        <v>7.4564000000000005E-2</v>
      </c>
      <c r="G48" s="170"/>
      <c r="H48" s="169">
        <v>5.5271000000000001E-2</v>
      </c>
      <c r="I48" s="174"/>
      <c r="J48" s="367"/>
      <c r="K48" s="367"/>
    </row>
    <row r="49" spans="1:11">
      <c r="A49" s="215"/>
      <c r="B49" s="164" t="s">
        <v>199</v>
      </c>
      <c r="C49" s="126">
        <v>105</v>
      </c>
      <c r="D49" s="127"/>
      <c r="E49" s="128"/>
      <c r="F49" s="167">
        <v>0.15762699999999999</v>
      </c>
      <c r="G49" s="170"/>
      <c r="H49" s="169">
        <v>0.116843</v>
      </c>
      <c r="I49" s="174"/>
      <c r="J49" s="367"/>
      <c r="K49" s="367"/>
    </row>
    <row r="50" spans="1:11">
      <c r="A50" s="215"/>
      <c r="B50" s="164" t="s">
        <v>200</v>
      </c>
      <c r="C50" s="126">
        <v>106</v>
      </c>
      <c r="D50" s="127"/>
      <c r="E50" s="128"/>
      <c r="F50" s="167">
        <v>2.6899999999999998E-4</v>
      </c>
      <c r="G50" s="170"/>
      <c r="H50" s="169">
        <v>1.9900000000000001E-4</v>
      </c>
      <c r="I50" s="174"/>
      <c r="J50" s="367"/>
      <c r="K50" s="367"/>
    </row>
    <row r="51" spans="1:11">
      <c r="A51" s="215"/>
      <c r="B51" s="164" t="s">
        <v>372</v>
      </c>
      <c r="C51" s="126">
        <v>121</v>
      </c>
      <c r="D51" s="127"/>
      <c r="E51" s="128"/>
      <c r="F51" s="167">
        <v>0.33848699999999998</v>
      </c>
      <c r="G51" s="170"/>
      <c r="H51" s="169">
        <v>0.25090699999999999</v>
      </c>
      <c r="I51" s="174"/>
      <c r="J51" s="367"/>
      <c r="K51" s="367"/>
    </row>
    <row r="52" spans="1:11">
      <c r="A52" s="215"/>
      <c r="B52" s="164" t="s">
        <v>204</v>
      </c>
      <c r="C52" s="126">
        <v>131</v>
      </c>
      <c r="D52" s="127"/>
      <c r="E52" s="128"/>
      <c r="F52" s="167">
        <v>9.2259999999999995E-2</v>
      </c>
      <c r="G52" s="170"/>
      <c r="H52" s="169">
        <v>6.8389000000000005E-2</v>
      </c>
      <c r="I52" s="174"/>
      <c r="J52" s="367"/>
      <c r="K52" s="367"/>
    </row>
    <row r="53" spans="1:11">
      <c r="A53" s="215"/>
      <c r="B53" s="164" t="s">
        <v>373</v>
      </c>
      <c r="C53" s="126">
        <v>136</v>
      </c>
      <c r="D53" s="127"/>
      <c r="E53" s="128"/>
      <c r="F53" s="167">
        <v>0.29689700000000002</v>
      </c>
      <c r="G53" s="170"/>
      <c r="H53" s="169">
        <v>0.220078</v>
      </c>
      <c r="I53" s="174"/>
      <c r="J53" s="367"/>
      <c r="K53" s="367"/>
    </row>
    <row r="54" spans="1:11">
      <c r="A54" s="215"/>
      <c r="B54" s="164" t="s">
        <v>205</v>
      </c>
      <c r="C54" s="126">
        <v>137</v>
      </c>
      <c r="D54" s="127"/>
      <c r="E54" s="128"/>
      <c r="F54" s="167">
        <v>0.68974199999999997</v>
      </c>
      <c r="G54" s="170"/>
      <c r="H54" s="169">
        <v>0.51127800000000001</v>
      </c>
      <c r="I54" s="174"/>
      <c r="J54" s="367"/>
      <c r="K54" s="367"/>
    </row>
    <row r="55" spans="1:11">
      <c r="A55" s="215"/>
      <c r="B55" s="164" t="s">
        <v>206</v>
      </c>
      <c r="C55" s="126">
        <v>139</v>
      </c>
      <c r="D55" s="127"/>
      <c r="E55" s="128"/>
      <c r="F55" s="167">
        <v>1.3147000000000001E-2</v>
      </c>
      <c r="G55" s="170"/>
      <c r="H55" s="169">
        <v>9.7450000000000002E-3</v>
      </c>
      <c r="I55" s="174"/>
      <c r="J55" s="367"/>
      <c r="K55" s="367"/>
    </row>
    <row r="56" spans="1:11">
      <c r="A56" s="215"/>
      <c r="B56" s="164" t="s">
        <v>207</v>
      </c>
      <c r="C56" s="189">
        <v>142</v>
      </c>
      <c r="D56" s="190"/>
      <c r="E56" s="233"/>
      <c r="F56" s="129">
        <v>0.116353</v>
      </c>
      <c r="G56" s="130"/>
      <c r="H56" s="169">
        <v>8.6248000000000005E-2</v>
      </c>
      <c r="I56" s="174"/>
      <c r="J56" s="367"/>
      <c r="K56" s="367"/>
    </row>
    <row r="57" spans="1:11">
      <c r="A57" s="215"/>
      <c r="B57" s="164" t="s">
        <v>209</v>
      </c>
      <c r="C57" s="189">
        <v>146</v>
      </c>
      <c r="D57" s="190"/>
      <c r="E57" s="233"/>
      <c r="F57" s="129">
        <v>0.47464299999999998</v>
      </c>
      <c r="G57" s="130"/>
      <c r="H57" s="169">
        <v>0.35183399999999998</v>
      </c>
      <c r="I57" s="174"/>
      <c r="J57" s="367"/>
      <c r="K57" s="367"/>
    </row>
    <row r="58" spans="1:11">
      <c r="A58" s="215"/>
      <c r="B58" s="164" t="s">
        <v>214</v>
      </c>
      <c r="C58" s="126">
        <v>157</v>
      </c>
      <c r="D58" s="127"/>
      <c r="E58" s="128"/>
      <c r="F58" s="167">
        <v>0.82899400000000001</v>
      </c>
      <c r="G58" s="170"/>
      <c r="H58" s="169">
        <v>0.61450000000000005</v>
      </c>
      <c r="I58" s="174"/>
      <c r="J58" s="367"/>
      <c r="K58" s="367"/>
    </row>
    <row r="59" spans="1:11">
      <c r="A59" s="215"/>
      <c r="B59" s="164" t="s">
        <v>222</v>
      </c>
      <c r="C59" s="126">
        <v>183</v>
      </c>
      <c r="D59" s="127"/>
      <c r="E59" s="128"/>
      <c r="F59" s="167">
        <v>0.38499</v>
      </c>
      <c r="G59" s="170"/>
      <c r="H59" s="169">
        <v>0.28537800000000002</v>
      </c>
      <c r="I59" s="174"/>
      <c r="J59" s="367"/>
      <c r="K59" s="367"/>
    </row>
    <row r="60" spans="1:11">
      <c r="A60" s="215"/>
      <c r="B60" s="164" t="s">
        <v>224</v>
      </c>
      <c r="C60" s="126">
        <v>185</v>
      </c>
      <c r="D60" s="127"/>
      <c r="E60" s="128"/>
      <c r="F60" s="167">
        <v>1.202982</v>
      </c>
      <c r="G60" s="170"/>
      <c r="H60" s="169">
        <v>0.89172200000000001</v>
      </c>
      <c r="I60" s="174"/>
      <c r="J60" s="367"/>
      <c r="K60" s="367"/>
    </row>
    <row r="61" spans="1:11">
      <c r="A61" s="215"/>
      <c r="B61" s="164" t="s">
        <v>228</v>
      </c>
      <c r="C61" s="126">
        <v>192</v>
      </c>
      <c r="D61" s="127"/>
      <c r="E61" s="128"/>
      <c r="F61" s="167">
        <v>0.38499</v>
      </c>
      <c r="G61" s="170"/>
      <c r="H61" s="169">
        <v>0.28537800000000002</v>
      </c>
      <c r="I61" s="174"/>
      <c r="J61" s="367"/>
      <c r="K61" s="367"/>
    </row>
    <row r="62" spans="1:11">
      <c r="A62" s="215"/>
      <c r="B62" s="164" t="s">
        <v>231</v>
      </c>
      <c r="C62" s="126">
        <v>195</v>
      </c>
      <c r="D62" s="127"/>
      <c r="E62" s="128"/>
      <c r="F62" s="167">
        <v>0.109793</v>
      </c>
      <c r="G62" s="170"/>
      <c r="H62" s="169">
        <v>8.1384999999999999E-2</v>
      </c>
      <c r="I62" s="174"/>
      <c r="J62" s="367"/>
      <c r="K62" s="367"/>
    </row>
    <row r="63" spans="1:11">
      <c r="A63" s="215"/>
      <c r="B63" s="164" t="s">
        <v>235</v>
      </c>
      <c r="C63" s="126">
        <v>209</v>
      </c>
      <c r="D63" s="127"/>
      <c r="E63" s="128"/>
      <c r="F63" s="167">
        <v>0.114008</v>
      </c>
      <c r="G63" s="170"/>
      <c r="H63" s="169">
        <v>8.4510000000000002E-2</v>
      </c>
      <c r="I63" s="174"/>
      <c r="J63" s="367"/>
      <c r="K63" s="367"/>
    </row>
    <row r="64" spans="1:11">
      <c r="A64" s="215"/>
      <c r="B64" s="164" t="s">
        <v>374</v>
      </c>
      <c r="C64" s="126">
        <v>213</v>
      </c>
      <c r="D64" s="127"/>
      <c r="E64" s="128"/>
      <c r="F64" s="167">
        <v>0.20804700000000001</v>
      </c>
      <c r="G64" s="170"/>
      <c r="H64" s="169">
        <v>0.15421699999999999</v>
      </c>
      <c r="I64" s="174"/>
      <c r="J64" s="367"/>
      <c r="K64" s="367"/>
    </row>
    <row r="65" spans="1:11">
      <c r="A65" s="215"/>
      <c r="B65" s="164" t="s">
        <v>243</v>
      </c>
      <c r="C65" s="126">
        <v>256</v>
      </c>
      <c r="D65" s="127"/>
      <c r="E65" s="128"/>
      <c r="F65" s="167">
        <v>0.387934</v>
      </c>
      <c r="G65" s="170"/>
      <c r="H65" s="169">
        <v>0.28755999999999998</v>
      </c>
      <c r="I65" s="174"/>
      <c r="J65" s="367"/>
      <c r="K65" s="367"/>
    </row>
    <row r="66" spans="1:11">
      <c r="A66" s="215"/>
      <c r="B66" s="164" t="s">
        <v>244</v>
      </c>
      <c r="C66" s="189">
        <v>262</v>
      </c>
      <c r="D66" s="190"/>
      <c r="E66" s="233"/>
      <c r="F66" s="129">
        <v>0.10846500000000001</v>
      </c>
      <c r="G66" s="130"/>
      <c r="H66" s="169">
        <v>8.0401E-2</v>
      </c>
      <c r="I66" s="174"/>
      <c r="J66" s="367"/>
      <c r="K66" s="367"/>
    </row>
    <row r="67" spans="1:11">
      <c r="A67" s="215"/>
      <c r="B67" s="164" t="s">
        <v>258</v>
      </c>
      <c r="C67" s="189">
        <v>422</v>
      </c>
      <c r="D67" s="190"/>
      <c r="E67" s="233"/>
      <c r="F67" s="129">
        <v>7.8480999999999995E-2</v>
      </c>
      <c r="G67" s="130"/>
      <c r="H67" s="169">
        <v>5.8174999999999998E-2</v>
      </c>
      <c r="I67" s="174"/>
      <c r="J67" s="367"/>
      <c r="K67" s="367"/>
    </row>
    <row r="68" spans="1:11">
      <c r="A68" s="215"/>
      <c r="B68" s="164" t="s">
        <v>260</v>
      </c>
      <c r="C68" s="126">
        <v>424</v>
      </c>
      <c r="D68" s="127"/>
      <c r="E68" s="128"/>
      <c r="F68" s="167">
        <v>0.16588900000000001</v>
      </c>
      <c r="G68" s="170"/>
      <c r="H68" s="169">
        <v>0.12296700000000001</v>
      </c>
      <c r="I68" s="174"/>
      <c r="J68" s="367"/>
      <c r="K68" s="367"/>
    </row>
    <row r="69" spans="1:11">
      <c r="A69" s="215"/>
      <c r="B69" s="164" t="s">
        <v>262</v>
      </c>
      <c r="C69" s="189">
        <v>500</v>
      </c>
      <c r="D69" s="190"/>
      <c r="E69" s="233"/>
      <c r="F69" s="129">
        <v>3.9352480000000001</v>
      </c>
      <c r="G69" s="130"/>
      <c r="H69" s="169">
        <v>2.9170419999999999</v>
      </c>
      <c r="I69" s="174"/>
      <c r="J69" s="367"/>
      <c r="K69" s="367"/>
    </row>
    <row r="70" spans="1:11">
      <c r="A70" s="215"/>
      <c r="B70" s="164" t="s">
        <v>263</v>
      </c>
      <c r="C70" s="126">
        <v>568</v>
      </c>
      <c r="D70" s="127"/>
      <c r="E70" s="128"/>
      <c r="F70" s="167">
        <v>2.6899999999999998E-4</v>
      </c>
      <c r="G70" s="170"/>
      <c r="H70" s="169">
        <v>1.9900000000000001E-4</v>
      </c>
      <c r="I70" s="174"/>
      <c r="J70" s="367"/>
      <c r="K70" s="367"/>
    </row>
    <row r="71" spans="1:11">
      <c r="A71" s="215"/>
      <c r="B71" s="164" t="s">
        <v>435</v>
      </c>
      <c r="C71" s="126">
        <v>702</v>
      </c>
      <c r="D71" s="127"/>
      <c r="E71" s="128"/>
      <c r="F71" s="167">
        <v>2.6899999999999998E-4</v>
      </c>
      <c r="G71" s="170"/>
      <c r="H71" s="169">
        <v>1.9900000000000001E-4</v>
      </c>
      <c r="I71" s="174"/>
      <c r="J71" s="367"/>
      <c r="K71" s="367"/>
    </row>
    <row r="72" spans="1:11">
      <c r="A72" s="215"/>
      <c r="B72" s="164" t="s">
        <v>279</v>
      </c>
      <c r="C72" s="126">
        <v>742</v>
      </c>
      <c r="D72" s="127"/>
      <c r="E72" s="128"/>
      <c r="F72" s="167">
        <v>2.5588E-2</v>
      </c>
      <c r="G72" s="170"/>
      <c r="H72" s="169">
        <v>1.8967000000000001E-2</v>
      </c>
      <c r="I72" s="174"/>
      <c r="J72" s="367"/>
      <c r="K72" s="367"/>
    </row>
    <row r="73" spans="1:11">
      <c r="A73" s="215"/>
      <c r="B73" s="164" t="s">
        <v>294</v>
      </c>
      <c r="C73" s="126">
        <v>801</v>
      </c>
      <c r="D73" s="127"/>
      <c r="E73" s="128"/>
      <c r="F73" s="167">
        <v>6.2479149999999999</v>
      </c>
      <c r="G73" s="170"/>
      <c r="H73" s="169">
        <v>4.6313300000000002</v>
      </c>
      <c r="I73" s="174"/>
      <c r="J73" s="367"/>
      <c r="K73" s="367"/>
    </row>
    <row r="74" spans="1:11">
      <c r="A74" s="215"/>
      <c r="B74" s="164" t="s">
        <v>603</v>
      </c>
      <c r="C74" s="126">
        <v>802</v>
      </c>
      <c r="D74" s="127"/>
      <c r="E74" s="128"/>
      <c r="F74" s="167">
        <v>6.4384999999999998E-2</v>
      </c>
      <c r="G74" s="170"/>
      <c r="H74" s="169">
        <v>4.7725999999999998E-2</v>
      </c>
      <c r="I74" s="174"/>
      <c r="J74" s="367"/>
      <c r="K74" s="367"/>
    </row>
    <row r="75" spans="1:11">
      <c r="A75" s="215"/>
      <c r="B75" s="164" t="s">
        <v>299</v>
      </c>
      <c r="C75" s="126">
        <v>813</v>
      </c>
      <c r="D75" s="127"/>
      <c r="E75" s="128"/>
      <c r="F75" s="167">
        <v>0.100158</v>
      </c>
      <c r="G75" s="170"/>
      <c r="H75" s="169">
        <v>7.4243000000000003E-2</v>
      </c>
      <c r="I75" s="174"/>
      <c r="J75" s="367"/>
      <c r="K75" s="367"/>
    </row>
    <row r="76" spans="1:11">
      <c r="A76" s="215"/>
      <c r="B76" s="164" t="s">
        <v>301</v>
      </c>
      <c r="C76" s="126">
        <v>817</v>
      </c>
      <c r="D76" s="127"/>
      <c r="E76" s="128"/>
      <c r="F76" s="167">
        <v>0.24976300000000001</v>
      </c>
      <c r="G76" s="170"/>
      <c r="H76" s="169">
        <v>0.185139</v>
      </c>
      <c r="I76" s="174"/>
      <c r="J76" s="367"/>
      <c r="K76" s="367"/>
    </row>
    <row r="77" spans="1:11">
      <c r="A77" s="215"/>
      <c r="B77" s="164" t="s">
        <v>302</v>
      </c>
      <c r="C77" s="126">
        <v>818</v>
      </c>
      <c r="D77" s="127"/>
      <c r="E77" s="128"/>
      <c r="F77" s="167">
        <v>9.672E-3</v>
      </c>
      <c r="G77" s="170"/>
      <c r="H77" s="169">
        <v>7.169E-3</v>
      </c>
      <c r="I77" s="174"/>
      <c r="J77" s="367"/>
      <c r="K77" s="367"/>
    </row>
    <row r="78" spans="1:11">
      <c r="A78" s="215"/>
      <c r="B78" s="164" t="s">
        <v>309</v>
      </c>
      <c r="C78" s="126">
        <v>834</v>
      </c>
      <c r="D78" s="127"/>
      <c r="E78" s="128"/>
      <c r="F78" s="167">
        <v>0.38040299999999999</v>
      </c>
      <c r="G78" s="170"/>
      <c r="H78" s="169">
        <v>0.28197800000000001</v>
      </c>
      <c r="I78" s="174"/>
      <c r="J78" s="367"/>
      <c r="K78" s="367"/>
    </row>
    <row r="79" spans="1:11">
      <c r="A79" s="215"/>
      <c r="B79" s="164" t="s">
        <v>310</v>
      </c>
      <c r="C79" s="126">
        <v>835</v>
      </c>
      <c r="D79" s="127"/>
      <c r="E79" s="128"/>
      <c r="F79" s="167">
        <v>1.9928999999999999E-2</v>
      </c>
      <c r="G79" s="170"/>
      <c r="H79" s="169">
        <v>1.4773E-2</v>
      </c>
      <c r="I79" s="174"/>
      <c r="J79" s="367"/>
      <c r="K79" s="367"/>
    </row>
    <row r="80" spans="1:11">
      <c r="A80" s="215"/>
      <c r="B80" s="164" t="s">
        <v>321</v>
      </c>
      <c r="C80" s="126">
        <v>852</v>
      </c>
      <c r="D80" s="127"/>
      <c r="E80" s="128"/>
      <c r="F80" s="167">
        <v>2.3883000000000001E-2</v>
      </c>
      <c r="G80" s="170"/>
      <c r="H80" s="169">
        <v>1.7704000000000001E-2</v>
      </c>
      <c r="I80" s="153"/>
      <c r="J80" s="367"/>
      <c r="K80" s="367"/>
    </row>
    <row r="81" spans="1:11">
      <c r="A81" s="215"/>
      <c r="B81" s="164" t="s">
        <v>323</v>
      </c>
      <c r="C81" s="126">
        <v>855</v>
      </c>
      <c r="D81" s="127"/>
      <c r="E81" s="128"/>
      <c r="F81" s="167">
        <v>9.7808999999999993E-2</v>
      </c>
      <c r="G81" s="170"/>
      <c r="H81" s="169">
        <v>7.2501999999999997E-2</v>
      </c>
      <c r="I81" s="153"/>
      <c r="J81" s="367"/>
      <c r="K81" s="367"/>
    </row>
    <row r="82" spans="1:11">
      <c r="A82" s="215"/>
      <c r="B82" s="164" t="s">
        <v>330</v>
      </c>
      <c r="C82" s="126">
        <v>871</v>
      </c>
      <c r="D82" s="127"/>
      <c r="E82" s="128"/>
      <c r="F82" s="167">
        <v>0.195909</v>
      </c>
      <c r="G82" s="170"/>
      <c r="H82" s="169">
        <v>0.14521999999999999</v>
      </c>
      <c r="I82" s="153"/>
      <c r="J82" s="367"/>
      <c r="K82" s="367"/>
    </row>
    <row r="83" spans="1:11">
      <c r="A83" s="215"/>
      <c r="B83" s="164" t="s">
        <v>602</v>
      </c>
      <c r="C83" s="126">
        <v>872</v>
      </c>
      <c r="D83" s="127"/>
      <c r="E83" s="128"/>
      <c r="F83" s="167">
        <v>4.4070000000000003E-3</v>
      </c>
      <c r="G83" s="170"/>
      <c r="H83" s="169">
        <v>3.2669999999999999E-3</v>
      </c>
      <c r="I83" s="153"/>
      <c r="J83" s="367"/>
      <c r="K83" s="367"/>
    </row>
    <row r="84" spans="1:11">
      <c r="A84" s="215"/>
      <c r="B84" s="164" t="s">
        <v>342</v>
      </c>
      <c r="C84" s="126">
        <v>895</v>
      </c>
      <c r="D84" s="356"/>
      <c r="E84" s="153"/>
      <c r="F84" s="167">
        <v>2.8584999999999999E-2</v>
      </c>
      <c r="G84" s="235"/>
      <c r="H84" s="169">
        <v>2.1189E-2</v>
      </c>
      <c r="I84" s="153"/>
      <c r="J84" s="367"/>
      <c r="K84" s="367"/>
    </row>
    <row r="85" spans="1:11">
      <c r="A85" s="215"/>
      <c r="B85" s="153"/>
      <c r="C85" s="153"/>
      <c r="D85" s="153"/>
      <c r="E85" s="153"/>
      <c r="F85" s="234" t="s">
        <v>128</v>
      </c>
      <c r="G85" s="235"/>
      <c r="H85" s="236" t="s">
        <v>128</v>
      </c>
      <c r="I85" s="153"/>
    </row>
    <row r="86" spans="1:11">
      <c r="A86" s="215"/>
      <c r="B86" s="153"/>
      <c r="C86" s="153"/>
      <c r="D86" s="153"/>
      <c r="E86" s="153"/>
      <c r="F86" s="234" t="s">
        <v>128</v>
      </c>
      <c r="G86" s="235"/>
      <c r="H86" s="236" t="s">
        <v>128</v>
      </c>
      <c r="I86" s="153"/>
    </row>
    <row r="87" spans="1:11">
      <c r="A87" s="215"/>
      <c r="B87" s="153"/>
      <c r="C87" s="153"/>
      <c r="D87" s="153"/>
      <c r="E87" s="153"/>
      <c r="F87" s="234" t="s">
        <v>128</v>
      </c>
      <c r="G87" s="235"/>
      <c r="H87" s="235" t="s">
        <v>128</v>
      </c>
      <c r="I87" s="153"/>
    </row>
    <row r="88" spans="1:11">
      <c r="A88" s="215"/>
      <c r="B88" s="153"/>
      <c r="C88" s="153"/>
      <c r="D88" s="153"/>
      <c r="E88" s="153"/>
      <c r="F88" s="234" t="s">
        <v>128</v>
      </c>
      <c r="G88" s="235"/>
      <c r="H88" s="235" t="s">
        <v>128</v>
      </c>
      <c r="I88" s="153"/>
    </row>
    <row r="89" spans="1:11">
      <c r="A89" s="215"/>
      <c r="B89" s="153"/>
      <c r="C89" s="153"/>
      <c r="D89" s="153"/>
      <c r="E89" s="153"/>
      <c r="F89" s="234" t="s">
        <v>128</v>
      </c>
      <c r="G89" s="235"/>
      <c r="H89" s="235" t="s">
        <v>128</v>
      </c>
      <c r="I89" s="153"/>
    </row>
    <row r="90" spans="1:11">
      <c r="A90" s="215"/>
      <c r="B90" s="153"/>
      <c r="C90" s="153"/>
      <c r="D90" s="153"/>
      <c r="E90" s="153"/>
      <c r="F90" s="234"/>
      <c r="G90" s="235"/>
      <c r="H90" s="235" t="s">
        <v>128</v>
      </c>
      <c r="I90" s="153"/>
    </row>
    <row r="91" spans="1:11">
      <c r="A91" s="215"/>
      <c r="B91" s="153"/>
      <c r="C91" s="153"/>
      <c r="D91" s="153"/>
      <c r="E91" s="153"/>
      <c r="F91" s="234"/>
      <c r="G91" s="235"/>
      <c r="H91" s="235" t="s">
        <v>128</v>
      </c>
      <c r="I91" s="153"/>
    </row>
    <row r="92" spans="1:11">
      <c r="A92" s="215"/>
      <c r="B92" s="153"/>
      <c r="C92" s="153"/>
      <c r="D92" s="153"/>
      <c r="E92" s="153"/>
      <c r="F92" s="234"/>
      <c r="G92" s="235"/>
      <c r="H92" s="235" t="s">
        <v>128</v>
      </c>
      <c r="I92" s="153"/>
    </row>
    <row r="93" spans="1:11">
      <c r="A93" s="215"/>
      <c r="B93" s="153"/>
      <c r="C93" s="153"/>
      <c r="D93" s="153"/>
      <c r="E93" s="153"/>
      <c r="F93" s="234"/>
      <c r="G93" s="235"/>
      <c r="H93" s="235" t="s">
        <v>128</v>
      </c>
      <c r="I93" s="153"/>
    </row>
    <row r="94" spans="1:11">
      <c r="A94" s="215"/>
      <c r="B94" s="153"/>
      <c r="C94" s="153"/>
      <c r="D94" s="153"/>
      <c r="E94" s="153"/>
      <c r="F94" s="234"/>
      <c r="G94" s="235"/>
      <c r="H94" s="235" t="s">
        <v>128</v>
      </c>
      <c r="I94" s="153"/>
    </row>
    <row r="95" spans="1:11">
      <c r="A95" s="215"/>
      <c r="B95" s="153"/>
      <c r="C95" s="153"/>
      <c r="D95" s="153"/>
      <c r="E95" s="153"/>
      <c r="F95" s="234"/>
      <c r="G95" s="235"/>
      <c r="H95" s="235" t="s">
        <v>128</v>
      </c>
      <c r="I95" s="153"/>
    </row>
    <row r="96" spans="1:11">
      <c r="A96" s="215"/>
      <c r="B96" s="153"/>
      <c r="C96" s="153"/>
      <c r="D96" s="153"/>
      <c r="E96" s="153"/>
      <c r="F96" s="234"/>
      <c r="G96" s="235"/>
      <c r="H96" s="235" t="s">
        <v>128</v>
      </c>
      <c r="I96" s="153"/>
    </row>
    <row r="97" spans="1:9">
      <c r="A97" s="215"/>
      <c r="B97" s="153"/>
      <c r="C97" s="153"/>
      <c r="D97" s="153"/>
      <c r="E97" s="153"/>
      <c r="F97" s="234"/>
      <c r="G97" s="235"/>
      <c r="H97" s="235" t="s">
        <v>128</v>
      </c>
      <c r="I97" s="153"/>
    </row>
    <row r="98" spans="1:9">
      <c r="A98" s="215"/>
      <c r="B98" s="153"/>
      <c r="C98" s="153"/>
      <c r="D98" s="153"/>
      <c r="E98" s="153"/>
      <c r="F98" s="234"/>
      <c r="G98" s="235"/>
      <c r="H98" s="235" t="s">
        <v>128</v>
      </c>
      <c r="I98" s="153"/>
    </row>
    <row r="99" spans="1:9">
      <c r="A99" s="215"/>
      <c r="B99" s="153"/>
      <c r="C99" s="153"/>
      <c r="D99" s="153"/>
      <c r="E99" s="153"/>
      <c r="F99" s="234"/>
      <c r="G99" s="235"/>
      <c r="H99" s="235" t="s">
        <v>128</v>
      </c>
      <c r="I99" s="153"/>
    </row>
    <row r="100" spans="1:9">
      <c r="A100" s="215"/>
      <c r="B100" s="153"/>
      <c r="C100" s="153"/>
      <c r="D100" s="153"/>
      <c r="E100" s="153"/>
      <c r="F100" s="234"/>
      <c r="G100" s="235"/>
      <c r="H100" s="235" t="s">
        <v>128</v>
      </c>
      <c r="I100" s="153"/>
    </row>
    <row r="101" spans="1:9">
      <c r="A101" s="215"/>
      <c r="B101" s="153"/>
      <c r="C101" s="153"/>
      <c r="D101" s="153"/>
      <c r="E101" s="153"/>
      <c r="F101" s="234"/>
      <c r="G101" s="235"/>
      <c r="H101" s="235" t="s">
        <v>128</v>
      </c>
      <c r="I101" s="153"/>
    </row>
    <row r="102" spans="1:9">
      <c r="A102" s="215"/>
      <c r="B102" s="153"/>
      <c r="C102" s="153"/>
      <c r="D102" s="153"/>
      <c r="E102" s="153"/>
      <c r="F102" s="234"/>
      <c r="G102" s="235"/>
      <c r="H102" s="235" t="s">
        <v>128</v>
      </c>
      <c r="I102" s="153"/>
    </row>
    <row r="103" spans="1:9">
      <c r="A103" s="215"/>
      <c r="B103" s="153"/>
      <c r="C103" s="153"/>
      <c r="D103" s="153"/>
      <c r="E103" s="153"/>
      <c r="F103" s="234"/>
      <c r="G103" s="235"/>
      <c r="H103" s="235" t="s">
        <v>128</v>
      </c>
      <c r="I103" s="153"/>
    </row>
    <row r="104" spans="1:9">
      <c r="A104" s="215"/>
      <c r="B104" s="153"/>
      <c r="C104" s="153"/>
      <c r="D104" s="153"/>
      <c r="E104" s="153"/>
      <c r="F104" s="234"/>
      <c r="G104" s="235"/>
      <c r="H104" s="235" t="s">
        <v>128</v>
      </c>
      <c r="I104" s="153"/>
    </row>
    <row r="105" spans="1:9">
      <c r="A105" s="215"/>
      <c r="B105" s="153"/>
      <c r="C105" s="153"/>
      <c r="D105" s="153"/>
      <c r="E105" s="153"/>
      <c r="F105" s="234"/>
      <c r="G105" s="235"/>
      <c r="H105" s="235" t="s">
        <v>128</v>
      </c>
      <c r="I105" s="153"/>
    </row>
    <row r="106" spans="1:9">
      <c r="A106" s="215"/>
      <c r="B106" s="153"/>
      <c r="C106" s="153"/>
      <c r="D106" s="153"/>
      <c r="E106" s="153"/>
      <c r="F106" s="234"/>
      <c r="G106" s="235"/>
      <c r="H106" s="235" t="s">
        <v>128</v>
      </c>
      <c r="I106" s="153"/>
    </row>
    <row r="107" spans="1:9">
      <c r="A107" s="215"/>
      <c r="B107" s="153"/>
      <c r="C107" s="153"/>
      <c r="D107" s="153"/>
      <c r="E107" s="153"/>
      <c r="F107" s="235"/>
      <c r="G107" s="235"/>
      <c r="H107" s="235" t="s">
        <v>128</v>
      </c>
      <c r="I107" s="153"/>
    </row>
    <row r="108" spans="1:9">
      <c r="A108" s="215"/>
      <c r="B108" s="153"/>
      <c r="C108" s="153"/>
      <c r="D108" s="153"/>
      <c r="E108" s="153"/>
      <c r="F108" s="235"/>
      <c r="G108" s="235"/>
      <c r="H108" s="235" t="s">
        <v>128</v>
      </c>
      <c r="I108" s="153"/>
    </row>
    <row r="109" spans="1:9">
      <c r="A109" s="215"/>
      <c r="B109" s="153"/>
      <c r="C109" s="153"/>
      <c r="D109" s="153"/>
      <c r="E109" s="153"/>
      <c r="F109" s="235"/>
      <c r="G109" s="235"/>
      <c r="H109" s="235" t="s">
        <v>128</v>
      </c>
      <c r="I109" s="153"/>
    </row>
    <row r="110" spans="1:9">
      <c r="A110" s="215"/>
      <c r="B110" s="153"/>
      <c r="C110" s="153"/>
      <c r="D110" s="153"/>
      <c r="E110" s="153"/>
      <c r="F110" s="235"/>
      <c r="G110" s="235"/>
      <c r="H110" s="235"/>
      <c r="I110" s="153"/>
    </row>
    <row r="111" spans="1:9">
      <c r="A111" s="215"/>
      <c r="B111" s="153"/>
      <c r="C111" s="153"/>
      <c r="D111" s="153"/>
      <c r="E111" s="153"/>
      <c r="F111" s="235"/>
      <c r="G111" s="235"/>
      <c r="H111" s="235"/>
      <c r="I111" s="153"/>
    </row>
    <row r="112" spans="1:9">
      <c r="A112" s="215"/>
      <c r="B112" s="153"/>
      <c r="C112" s="153"/>
      <c r="D112" s="153"/>
      <c r="E112" s="153"/>
      <c r="F112" s="235"/>
      <c r="G112" s="235"/>
      <c r="H112" s="235"/>
      <c r="I112" s="153"/>
    </row>
    <row r="113" spans="1:9">
      <c r="A113" s="215"/>
      <c r="B113" s="153"/>
      <c r="C113" s="153"/>
      <c r="D113" s="153"/>
      <c r="E113" s="153"/>
      <c r="F113" s="235"/>
      <c r="G113" s="235"/>
      <c r="H113" s="235"/>
      <c r="I113" s="153"/>
    </row>
    <row r="114" spans="1:9">
      <c r="A114" s="215"/>
      <c r="B114" s="153"/>
      <c r="C114" s="153"/>
      <c r="D114" s="153"/>
      <c r="E114" s="153"/>
      <c r="F114" s="235"/>
      <c r="G114" s="235"/>
      <c r="H114" s="235"/>
      <c r="I114" s="153"/>
    </row>
    <row r="115" spans="1:9">
      <c r="A115" s="215"/>
      <c r="B115" s="153"/>
      <c r="C115" s="153"/>
      <c r="D115" s="153"/>
      <c r="E115" s="153"/>
      <c r="F115" s="235"/>
      <c r="G115" s="235"/>
      <c r="H115" s="235"/>
      <c r="I115" s="153"/>
    </row>
    <row r="116" spans="1:9">
      <c r="A116" s="215"/>
      <c r="B116" s="153"/>
      <c r="C116" s="153"/>
      <c r="D116" s="153"/>
      <c r="E116" s="153"/>
      <c r="F116" s="235"/>
      <c r="G116" s="235"/>
      <c r="H116" s="235"/>
      <c r="I116" s="153"/>
    </row>
    <row r="117" spans="1:9">
      <c r="A117" s="215"/>
      <c r="B117" s="153"/>
      <c r="C117" s="153"/>
      <c r="D117" s="153"/>
      <c r="E117" s="153"/>
      <c r="F117" s="235"/>
      <c r="G117" s="235"/>
      <c r="H117" s="235"/>
      <c r="I117" s="153"/>
    </row>
    <row r="118" spans="1:9">
      <c r="A118" s="215"/>
      <c r="B118" s="153"/>
      <c r="C118" s="153"/>
      <c r="D118" s="153"/>
      <c r="E118" s="153"/>
      <c r="F118" s="235"/>
      <c r="G118" s="235"/>
      <c r="H118" s="235"/>
      <c r="I118" s="153"/>
    </row>
    <row r="119" spans="1:9">
      <c r="A119" s="215"/>
      <c r="B119" s="153"/>
      <c r="C119" s="153"/>
      <c r="D119" s="153"/>
      <c r="E119" s="153"/>
      <c r="F119" s="235"/>
      <c r="G119" s="235"/>
      <c r="H119" s="235"/>
      <c r="I119" s="153"/>
    </row>
    <row r="120" spans="1:9">
      <c r="A120" s="215"/>
      <c r="B120" s="153"/>
      <c r="C120" s="153"/>
      <c r="D120" s="153"/>
      <c r="E120" s="153"/>
      <c r="F120" s="235"/>
      <c r="G120" s="235"/>
      <c r="H120" s="235"/>
      <c r="I120" s="153"/>
    </row>
    <row r="121" spans="1:9">
      <c r="A121" s="215"/>
      <c r="B121" s="153"/>
      <c r="C121" s="153"/>
      <c r="D121" s="153"/>
      <c r="E121" s="153"/>
      <c r="F121" s="235"/>
      <c r="G121" s="235"/>
      <c r="H121" s="235"/>
      <c r="I121" s="153"/>
    </row>
    <row r="122" spans="1:9">
      <c r="A122" s="215"/>
      <c r="B122" s="153"/>
      <c r="C122" s="153"/>
      <c r="D122" s="153"/>
      <c r="E122" s="153"/>
      <c r="F122" s="235"/>
      <c r="G122" s="235"/>
      <c r="H122" s="235"/>
      <c r="I122" s="153"/>
    </row>
    <row r="123" spans="1:9">
      <c r="A123" s="215"/>
      <c r="B123" s="153"/>
      <c r="C123" s="153"/>
      <c r="D123" s="153"/>
      <c r="E123" s="153"/>
      <c r="F123" s="235"/>
      <c r="G123" s="235"/>
      <c r="H123" s="235"/>
      <c r="I123" s="153"/>
    </row>
    <row r="124" spans="1:9">
      <c r="A124" s="215"/>
      <c r="B124" s="153"/>
      <c r="C124" s="153"/>
      <c r="D124" s="153"/>
      <c r="E124" s="153"/>
      <c r="F124" s="235"/>
      <c r="G124" s="235"/>
      <c r="H124" s="235"/>
      <c r="I124" s="153"/>
    </row>
    <row r="125" spans="1:9">
      <c r="A125" s="215"/>
      <c r="B125" s="153"/>
      <c r="C125" s="153"/>
      <c r="D125" s="153"/>
      <c r="E125" s="153"/>
      <c r="F125" s="235"/>
      <c r="G125" s="235"/>
      <c r="H125" s="235"/>
      <c r="I125" s="153"/>
    </row>
    <row r="126" spans="1:9">
      <c r="A126" s="215"/>
      <c r="B126" s="153"/>
      <c r="C126" s="153"/>
      <c r="D126" s="153"/>
      <c r="E126" s="153"/>
      <c r="F126" s="235"/>
      <c r="G126" s="235"/>
      <c r="H126" s="235"/>
      <c r="I126" s="153"/>
    </row>
    <row r="127" spans="1:9">
      <c r="A127" s="215"/>
      <c r="B127" s="153"/>
      <c r="C127" s="153"/>
      <c r="D127" s="153"/>
      <c r="E127" s="153"/>
      <c r="F127" s="235"/>
      <c r="G127" s="235"/>
      <c r="H127" s="235"/>
      <c r="I127" s="153"/>
    </row>
    <row r="128" spans="1:9">
      <c r="A128" s="215"/>
      <c r="B128" s="153"/>
      <c r="C128" s="153"/>
      <c r="D128" s="153"/>
      <c r="E128" s="153"/>
      <c r="F128" s="235"/>
      <c r="G128" s="235"/>
      <c r="H128" s="235"/>
      <c r="I128" s="153"/>
    </row>
    <row r="129" spans="1:9">
      <c r="A129" s="215"/>
      <c r="B129" s="153"/>
      <c r="C129" s="153"/>
      <c r="D129" s="153"/>
      <c r="E129" s="153"/>
      <c r="F129" s="235"/>
      <c r="G129" s="235"/>
      <c r="H129" s="235"/>
      <c r="I129" s="153"/>
    </row>
    <row r="130" spans="1:9">
      <c r="A130" s="215"/>
      <c r="B130" s="153"/>
      <c r="C130" s="153"/>
      <c r="D130" s="153"/>
      <c r="E130" s="153"/>
      <c r="F130" s="235"/>
      <c r="G130" s="235"/>
      <c r="H130" s="235"/>
      <c r="I130" s="153"/>
    </row>
    <row r="131" spans="1:9">
      <c r="A131" s="215"/>
      <c r="B131" s="153"/>
      <c r="C131" s="153"/>
      <c r="D131" s="153"/>
      <c r="E131" s="153"/>
      <c r="F131" s="235"/>
      <c r="G131" s="235"/>
      <c r="H131" s="235"/>
      <c r="I131" s="153"/>
    </row>
    <row r="132" spans="1:9">
      <c r="A132" s="215"/>
      <c r="B132" s="153"/>
      <c r="C132" s="153"/>
      <c r="D132" s="153"/>
      <c r="E132" s="153"/>
      <c r="F132" s="235"/>
      <c r="G132" s="235"/>
      <c r="H132" s="235"/>
      <c r="I132" s="153"/>
    </row>
    <row r="133" spans="1:9">
      <c r="A133" s="215"/>
      <c r="B133" s="153"/>
      <c r="C133" s="153"/>
      <c r="D133" s="153"/>
      <c r="E133" s="153"/>
      <c r="F133" s="235"/>
      <c r="G133" s="235"/>
      <c r="H133" s="235"/>
      <c r="I133" s="153"/>
    </row>
    <row r="134" spans="1:9">
      <c r="A134" s="215"/>
      <c r="B134" s="153"/>
      <c r="C134" s="153"/>
      <c r="D134" s="153"/>
      <c r="E134" s="153"/>
      <c r="F134" s="235"/>
      <c r="G134" s="235"/>
      <c r="H134" s="235"/>
      <c r="I134" s="153"/>
    </row>
    <row r="135" spans="1:9">
      <c r="A135" s="215"/>
      <c r="B135" s="153"/>
      <c r="C135" s="153"/>
      <c r="D135" s="153"/>
      <c r="E135" s="153"/>
      <c r="F135" s="235"/>
      <c r="G135" s="235"/>
      <c r="H135" s="235"/>
      <c r="I135" s="153"/>
    </row>
    <row r="136" spans="1:9">
      <c r="A136" s="215"/>
      <c r="B136" s="153"/>
      <c r="C136" s="153"/>
      <c r="D136" s="153"/>
      <c r="E136" s="153"/>
      <c r="F136" s="235"/>
      <c r="G136" s="235"/>
      <c r="H136" s="235"/>
      <c r="I136" s="153"/>
    </row>
    <row r="137" spans="1:9">
      <c r="A137" s="215"/>
      <c r="B137" s="153"/>
      <c r="C137" s="153"/>
      <c r="D137" s="153"/>
      <c r="E137" s="153"/>
      <c r="F137" s="235"/>
      <c r="G137" s="235"/>
      <c r="H137" s="235"/>
      <c r="I137" s="153"/>
    </row>
    <row r="138" spans="1:9">
      <c r="A138" s="215"/>
      <c r="B138" s="153"/>
      <c r="C138" s="153"/>
      <c r="D138" s="153"/>
      <c r="E138" s="153"/>
      <c r="F138" s="235"/>
      <c r="G138" s="235"/>
      <c r="H138" s="235"/>
      <c r="I138" s="153"/>
    </row>
    <row r="139" spans="1:9">
      <c r="A139" s="215"/>
      <c r="B139" s="153"/>
      <c r="C139" s="153"/>
      <c r="D139" s="153"/>
      <c r="E139" s="153"/>
      <c r="F139" s="235"/>
      <c r="G139" s="235"/>
      <c r="H139" s="235"/>
      <c r="I139" s="153"/>
    </row>
    <row r="140" spans="1:9">
      <c r="A140" s="215"/>
      <c r="B140" s="153"/>
      <c r="C140" s="153"/>
      <c r="D140" s="153"/>
      <c r="E140" s="153"/>
      <c r="F140" s="235"/>
      <c r="G140" s="235"/>
      <c r="H140" s="235"/>
      <c r="I140" s="153"/>
    </row>
    <row r="141" spans="1:9">
      <c r="A141" s="215"/>
      <c r="B141" s="153"/>
      <c r="C141" s="153"/>
      <c r="D141" s="153"/>
      <c r="E141" s="153"/>
      <c r="F141" s="235"/>
      <c r="G141" s="235"/>
      <c r="H141" s="235"/>
      <c r="I141" s="153"/>
    </row>
    <row r="142" spans="1:9">
      <c r="A142" s="215"/>
      <c r="B142" s="153"/>
      <c r="C142" s="153"/>
      <c r="D142" s="153"/>
      <c r="E142" s="153"/>
      <c r="F142" s="235"/>
      <c r="G142" s="235"/>
      <c r="H142" s="235"/>
      <c r="I142" s="153"/>
    </row>
    <row r="143" spans="1:9">
      <c r="A143" s="215"/>
      <c r="B143" s="153"/>
      <c r="C143" s="153"/>
      <c r="D143" s="153"/>
      <c r="E143" s="153"/>
      <c r="F143" s="235"/>
      <c r="G143" s="235"/>
      <c r="H143" s="235"/>
      <c r="I143" s="153"/>
    </row>
    <row r="144" spans="1:9">
      <c r="A144" s="215"/>
      <c r="B144" s="153"/>
      <c r="C144" s="153"/>
      <c r="D144" s="153"/>
      <c r="E144" s="153"/>
      <c r="F144" s="235"/>
      <c r="G144" s="235"/>
      <c r="H144" s="235"/>
      <c r="I144" s="153"/>
    </row>
    <row r="145" spans="1:9">
      <c r="A145" s="215"/>
      <c r="B145" s="153"/>
      <c r="C145" s="153"/>
      <c r="D145" s="153"/>
      <c r="E145" s="153"/>
      <c r="F145" s="235"/>
      <c r="G145" s="235"/>
      <c r="H145" s="235"/>
      <c r="I145" s="153"/>
    </row>
    <row r="146" spans="1:9">
      <c r="A146" s="215"/>
      <c r="B146" s="153"/>
      <c r="C146" s="153"/>
      <c r="D146" s="153"/>
      <c r="E146" s="153"/>
      <c r="F146" s="235"/>
      <c r="G146" s="235"/>
      <c r="H146" s="235"/>
      <c r="I146" s="153"/>
    </row>
    <row r="147" spans="1:9">
      <c r="A147" s="215"/>
      <c r="B147" s="153"/>
      <c r="C147" s="153"/>
      <c r="D147" s="153"/>
      <c r="E147" s="153"/>
      <c r="F147" s="235"/>
      <c r="G147" s="235"/>
      <c r="H147" s="235"/>
      <c r="I147" s="153"/>
    </row>
    <row r="148" spans="1:9">
      <c r="A148" s="215"/>
      <c r="B148" s="174"/>
      <c r="D148" s="120"/>
      <c r="E148" s="174"/>
      <c r="F148" s="170"/>
      <c r="G148" s="170"/>
      <c r="H148" s="170"/>
      <c r="I148" s="174"/>
    </row>
    <row r="149" spans="1:9">
      <c r="A149" s="215"/>
      <c r="B149" s="174"/>
      <c r="D149" s="120"/>
      <c r="E149" s="174"/>
      <c r="F149" s="170"/>
      <c r="G149" s="170"/>
      <c r="H149" s="170"/>
      <c r="I149" s="174"/>
    </row>
    <row r="150" spans="1:9">
      <c r="A150" s="215"/>
      <c r="B150" s="174"/>
      <c r="D150" s="120"/>
      <c r="E150" s="174"/>
      <c r="F150" s="170"/>
      <c r="G150" s="170"/>
      <c r="H150" s="170"/>
      <c r="I150" s="174"/>
    </row>
    <row r="151" spans="1:9">
      <c r="A151" s="215"/>
      <c r="B151" s="174"/>
      <c r="D151" s="120"/>
      <c r="E151" s="174"/>
      <c r="F151" s="170"/>
      <c r="G151" s="170"/>
      <c r="H151" s="170"/>
      <c r="I151" s="174"/>
    </row>
    <row r="152" spans="1:9">
      <c r="A152" s="215"/>
      <c r="B152" s="174"/>
      <c r="D152" s="120"/>
      <c r="E152" s="174"/>
      <c r="F152" s="170"/>
      <c r="G152" s="170"/>
      <c r="H152" s="170"/>
      <c r="I152" s="174"/>
    </row>
    <row r="153" spans="1:9">
      <c r="A153" s="215"/>
      <c r="B153" s="174"/>
      <c r="D153" s="120"/>
      <c r="E153" s="174"/>
      <c r="F153" s="170"/>
      <c r="G153" s="170"/>
      <c r="H153" s="170"/>
      <c r="I153" s="174"/>
    </row>
    <row r="154" spans="1:9">
      <c r="A154" s="215"/>
      <c r="B154" s="174"/>
      <c r="D154" s="120"/>
      <c r="E154" s="174"/>
      <c r="F154" s="170"/>
      <c r="G154" s="170"/>
      <c r="H154" s="170"/>
      <c r="I154" s="174"/>
    </row>
    <row r="155" spans="1:9">
      <c r="A155" s="215"/>
      <c r="B155" s="174"/>
      <c r="D155" s="120"/>
      <c r="E155" s="174"/>
      <c r="F155" s="170"/>
      <c r="G155" s="170"/>
      <c r="H155" s="170"/>
      <c r="I155" s="174"/>
    </row>
    <row r="156" spans="1:9">
      <c r="A156" s="215"/>
      <c r="B156" s="174"/>
      <c r="D156" s="120"/>
      <c r="E156" s="174"/>
      <c r="F156" s="170"/>
      <c r="G156" s="170"/>
      <c r="H156" s="170"/>
      <c r="I156" s="174"/>
    </row>
    <row r="157" spans="1:9">
      <c r="A157" s="215"/>
      <c r="B157" s="174"/>
      <c r="D157" s="120"/>
      <c r="E157" s="174"/>
      <c r="F157" s="170"/>
      <c r="G157" s="170"/>
      <c r="H157" s="170"/>
      <c r="I157" s="174"/>
    </row>
    <row r="158" spans="1:9">
      <c r="A158" s="215"/>
      <c r="B158" s="174"/>
      <c r="D158" s="120"/>
      <c r="E158" s="174"/>
      <c r="F158" s="170"/>
      <c r="G158" s="170"/>
      <c r="H158" s="170"/>
      <c r="I158" s="174"/>
    </row>
    <row r="159" spans="1:9">
      <c r="A159" s="215"/>
      <c r="B159" s="174"/>
      <c r="D159" s="120"/>
      <c r="E159" s="174"/>
      <c r="F159" s="170"/>
      <c r="G159" s="170"/>
      <c r="H159" s="170"/>
      <c r="I159" s="174"/>
    </row>
    <row r="160" spans="1:9">
      <c r="A160" s="215"/>
      <c r="B160" s="174"/>
      <c r="D160" s="120"/>
      <c r="E160" s="174"/>
      <c r="F160" s="170"/>
      <c r="G160" s="170"/>
      <c r="H160" s="170"/>
      <c r="I160" s="174"/>
    </row>
    <row r="161" spans="1:9">
      <c r="A161" s="215"/>
      <c r="B161" s="174"/>
      <c r="D161" s="120"/>
      <c r="E161" s="174"/>
      <c r="F161" s="170"/>
      <c r="G161" s="170"/>
      <c r="H161" s="170"/>
      <c r="I161" s="174"/>
    </row>
    <row r="162" spans="1:9">
      <c r="A162" s="215"/>
      <c r="B162" s="174"/>
      <c r="D162" s="120"/>
      <c r="E162" s="174"/>
      <c r="F162" s="170"/>
      <c r="G162" s="170"/>
      <c r="H162" s="170"/>
      <c r="I162" s="174"/>
    </row>
    <row r="163" spans="1:9">
      <c r="A163" s="215"/>
      <c r="B163" s="174"/>
      <c r="D163" s="120"/>
      <c r="E163" s="174"/>
      <c r="F163" s="170"/>
      <c r="G163" s="170"/>
      <c r="H163" s="170"/>
      <c r="I163" s="174"/>
    </row>
    <row r="164" spans="1:9">
      <c r="A164" s="215"/>
      <c r="B164" s="174"/>
      <c r="D164" s="120"/>
      <c r="E164" s="174"/>
      <c r="F164" s="170"/>
      <c r="G164" s="170"/>
      <c r="H164" s="170"/>
      <c r="I164" s="174"/>
    </row>
    <row r="165" spans="1:9">
      <c r="A165" s="215"/>
      <c r="B165" s="174"/>
      <c r="D165" s="120"/>
      <c r="E165" s="174"/>
      <c r="F165" s="170"/>
      <c r="G165" s="170"/>
      <c r="H165" s="170"/>
      <c r="I165" s="174"/>
    </row>
    <row r="166" spans="1:9">
      <c r="A166" s="215"/>
      <c r="B166" s="174"/>
      <c r="D166" s="120"/>
      <c r="E166" s="174"/>
      <c r="F166" s="170"/>
      <c r="G166" s="170"/>
      <c r="H166" s="170"/>
      <c r="I166" s="174"/>
    </row>
    <row r="167" spans="1:9">
      <c r="A167" s="215"/>
      <c r="B167" s="174"/>
      <c r="D167" s="120"/>
      <c r="E167" s="174"/>
      <c r="F167" s="170"/>
      <c r="G167" s="170"/>
      <c r="H167" s="170"/>
      <c r="I167" s="174"/>
    </row>
    <row r="168" spans="1:9">
      <c r="A168" s="215"/>
      <c r="B168" s="174"/>
      <c r="D168" s="120"/>
      <c r="E168" s="174"/>
      <c r="F168" s="170"/>
      <c r="G168" s="170"/>
      <c r="H168" s="170"/>
      <c r="I168" s="174"/>
    </row>
    <row r="169" spans="1:9">
      <c r="A169" s="215"/>
      <c r="B169" s="174"/>
      <c r="D169" s="120"/>
      <c r="E169" s="174"/>
      <c r="F169" s="170"/>
      <c r="G169" s="170"/>
      <c r="H169" s="170"/>
      <c r="I169" s="174"/>
    </row>
    <row r="170" spans="1:9">
      <c r="A170" s="215"/>
      <c r="B170" s="174"/>
      <c r="D170" s="120"/>
      <c r="E170" s="174"/>
      <c r="F170" s="170"/>
      <c r="G170" s="170"/>
      <c r="H170" s="170"/>
      <c r="I170" s="174"/>
    </row>
    <row r="171" spans="1:9">
      <c r="A171" s="215"/>
      <c r="B171" s="174"/>
      <c r="D171" s="120"/>
      <c r="E171" s="174"/>
      <c r="F171" s="170"/>
      <c r="G171" s="170"/>
      <c r="H171" s="170"/>
      <c r="I171" s="174"/>
    </row>
    <row r="172" spans="1:9">
      <c r="A172" s="215"/>
      <c r="B172" s="174"/>
      <c r="D172" s="120"/>
      <c r="E172" s="174"/>
      <c r="F172" s="170"/>
      <c r="G172" s="170"/>
      <c r="H172" s="170"/>
      <c r="I172" s="174"/>
    </row>
    <row r="173" spans="1:9">
      <c r="A173" s="215"/>
      <c r="B173" s="174"/>
      <c r="D173" s="120"/>
      <c r="E173" s="174"/>
      <c r="F173" s="170"/>
      <c r="G173" s="170"/>
      <c r="H173" s="170"/>
      <c r="I173" s="174"/>
    </row>
    <row r="174" spans="1:9">
      <c r="A174" s="215"/>
      <c r="B174" s="174"/>
      <c r="D174" s="120"/>
      <c r="E174" s="174"/>
      <c r="F174" s="170"/>
      <c r="G174" s="170"/>
      <c r="H174" s="170"/>
      <c r="I174" s="174"/>
    </row>
    <row r="175" spans="1:9">
      <c r="A175" s="215"/>
      <c r="B175" s="174"/>
      <c r="D175" s="120"/>
      <c r="E175" s="174"/>
      <c r="F175" s="170"/>
      <c r="G175" s="170"/>
      <c r="H175" s="170"/>
      <c r="I175" s="174"/>
    </row>
    <row r="176" spans="1:9">
      <c r="A176" s="215"/>
      <c r="B176" s="174"/>
      <c r="D176" s="120"/>
      <c r="E176" s="174"/>
      <c r="F176" s="170"/>
      <c r="G176" s="170"/>
      <c r="H176" s="170"/>
      <c r="I176" s="174"/>
    </row>
    <row r="177" spans="1:9">
      <c r="A177" s="215"/>
      <c r="B177" s="174"/>
      <c r="D177" s="120"/>
      <c r="E177" s="174"/>
      <c r="F177" s="170"/>
      <c r="G177" s="170"/>
      <c r="H177" s="170"/>
      <c r="I177" s="174"/>
    </row>
    <row r="178" spans="1:9">
      <c r="A178" s="215"/>
      <c r="B178" s="174"/>
      <c r="D178" s="120"/>
      <c r="E178" s="174"/>
      <c r="F178" s="170"/>
      <c r="G178" s="170"/>
      <c r="H178" s="170"/>
      <c r="I178" s="174"/>
    </row>
    <row r="179" spans="1:9">
      <c r="A179" s="215"/>
      <c r="B179" s="174"/>
      <c r="D179" s="120"/>
      <c r="E179" s="174"/>
      <c r="F179" s="170"/>
      <c r="G179" s="170"/>
      <c r="H179" s="170"/>
      <c r="I179" s="174"/>
    </row>
    <row r="180" spans="1:9">
      <c r="A180" s="215"/>
      <c r="B180" s="174"/>
      <c r="D180" s="120"/>
      <c r="E180" s="174"/>
      <c r="F180" s="170"/>
      <c r="G180" s="170"/>
      <c r="H180" s="170"/>
      <c r="I180" s="174"/>
    </row>
    <row r="181" spans="1:9">
      <c r="A181" s="215"/>
      <c r="B181" s="174"/>
      <c r="D181" s="120"/>
      <c r="E181" s="174"/>
      <c r="F181" s="170"/>
      <c r="G181" s="170"/>
      <c r="H181" s="170"/>
      <c r="I181" s="174"/>
    </row>
    <row r="182" spans="1:9">
      <c r="A182" s="215"/>
      <c r="B182" s="174"/>
      <c r="D182" s="120"/>
      <c r="E182" s="174"/>
      <c r="F182" s="170"/>
      <c r="G182" s="170"/>
      <c r="H182" s="170"/>
      <c r="I182" s="174"/>
    </row>
    <row r="183" spans="1:9">
      <c r="A183" s="215"/>
      <c r="B183" s="174"/>
      <c r="D183" s="120"/>
      <c r="E183" s="174"/>
      <c r="F183" s="170"/>
      <c r="G183" s="170"/>
      <c r="H183" s="170"/>
      <c r="I183" s="174"/>
    </row>
    <row r="184" spans="1:9">
      <c r="A184" s="215"/>
      <c r="B184" s="174"/>
      <c r="D184" s="120"/>
      <c r="E184" s="174"/>
      <c r="F184" s="170"/>
      <c r="G184" s="170"/>
      <c r="H184" s="170"/>
      <c r="I184" s="174"/>
    </row>
    <row r="185" spans="1:9">
      <c r="A185" s="215"/>
      <c r="B185" s="174"/>
      <c r="D185" s="120"/>
      <c r="E185" s="174"/>
      <c r="F185" s="170"/>
      <c r="G185" s="170"/>
      <c r="H185" s="170"/>
      <c r="I185" s="174"/>
    </row>
    <row r="186" spans="1:9">
      <c r="A186" s="215"/>
      <c r="B186" s="174"/>
      <c r="D186" s="120"/>
      <c r="E186" s="174"/>
      <c r="F186" s="170"/>
      <c r="G186" s="170"/>
      <c r="H186" s="170"/>
      <c r="I186" s="174"/>
    </row>
    <row r="187" spans="1:9">
      <c r="A187" s="215"/>
      <c r="B187" s="174"/>
      <c r="D187" s="120"/>
      <c r="E187" s="174"/>
      <c r="F187" s="170"/>
      <c r="G187" s="170"/>
      <c r="H187" s="170"/>
      <c r="I187" s="174"/>
    </row>
    <row r="188" spans="1:9">
      <c r="A188" s="215"/>
      <c r="B188" s="174"/>
      <c r="D188" s="120"/>
      <c r="E188" s="174"/>
      <c r="F188" s="170"/>
      <c r="G188" s="170"/>
      <c r="H188" s="170"/>
      <c r="I188" s="174"/>
    </row>
    <row r="189" spans="1:9">
      <c r="A189" s="215"/>
      <c r="B189" s="174"/>
      <c r="D189" s="120"/>
      <c r="E189" s="174"/>
      <c r="F189" s="170"/>
      <c r="G189" s="170"/>
      <c r="H189" s="170"/>
      <c r="I189" s="174"/>
    </row>
    <row r="190" spans="1:9">
      <c r="A190" s="215"/>
      <c r="B190" s="174"/>
      <c r="D190" s="120"/>
      <c r="E190" s="174"/>
      <c r="F190" s="170"/>
      <c r="G190" s="170"/>
      <c r="H190" s="170"/>
      <c r="I190" s="174"/>
    </row>
    <row r="191" spans="1:9">
      <c r="A191" s="215"/>
      <c r="B191" s="174"/>
      <c r="D191" s="120"/>
      <c r="E191" s="174"/>
      <c r="F191" s="170"/>
      <c r="G191" s="170"/>
      <c r="H191" s="170"/>
      <c r="I191" s="174"/>
    </row>
    <row r="192" spans="1:9">
      <c r="A192" s="215"/>
      <c r="B192" s="174"/>
      <c r="D192" s="120"/>
      <c r="E192" s="174"/>
      <c r="F192" s="170"/>
      <c r="G192" s="170"/>
      <c r="H192" s="170"/>
      <c r="I192" s="174"/>
    </row>
    <row r="193" spans="1:9">
      <c r="A193" s="215"/>
      <c r="B193" s="174"/>
      <c r="D193" s="120"/>
      <c r="E193" s="174"/>
      <c r="F193" s="170"/>
      <c r="G193" s="170"/>
      <c r="H193" s="170"/>
      <c r="I193" s="174"/>
    </row>
    <row r="194" spans="1:9">
      <c r="A194" s="215"/>
      <c r="B194" s="174"/>
      <c r="D194" s="120"/>
      <c r="E194" s="174"/>
      <c r="F194" s="170"/>
      <c r="G194" s="170"/>
      <c r="H194" s="170"/>
      <c r="I194" s="174"/>
    </row>
    <row r="195" spans="1:9">
      <c r="A195" s="215"/>
      <c r="B195" s="174"/>
      <c r="D195" s="120"/>
      <c r="E195" s="174"/>
      <c r="F195" s="170"/>
      <c r="G195" s="170"/>
      <c r="H195" s="170"/>
      <c r="I195" s="174"/>
    </row>
    <row r="196" spans="1:9">
      <c r="A196" s="215"/>
      <c r="B196" s="174"/>
      <c r="D196" s="120"/>
      <c r="E196" s="174"/>
      <c r="F196" s="170"/>
      <c r="G196" s="170"/>
      <c r="H196" s="170"/>
      <c r="I196" s="174"/>
    </row>
    <row r="197" spans="1:9">
      <c r="A197" s="215"/>
      <c r="B197" s="174"/>
      <c r="D197" s="120"/>
      <c r="E197" s="174"/>
      <c r="F197" s="170"/>
      <c r="G197" s="170"/>
      <c r="H197" s="170"/>
      <c r="I197" s="174"/>
    </row>
    <row r="198" spans="1:9">
      <c r="A198" s="215"/>
      <c r="B198" s="174"/>
      <c r="D198" s="120"/>
      <c r="E198" s="174"/>
      <c r="F198" s="170"/>
      <c r="G198" s="170"/>
      <c r="H198" s="170"/>
      <c r="I198" s="174"/>
    </row>
    <row r="199" spans="1:9">
      <c r="A199" s="215"/>
      <c r="B199" s="174"/>
      <c r="D199" s="120"/>
      <c r="E199" s="174"/>
      <c r="F199" s="170"/>
      <c r="G199" s="170"/>
      <c r="H199" s="170"/>
      <c r="I199" s="174"/>
    </row>
    <row r="200" spans="1:9">
      <c r="A200" s="215"/>
      <c r="B200" s="174"/>
      <c r="D200" s="120"/>
      <c r="E200" s="174"/>
      <c r="F200" s="170"/>
      <c r="G200" s="170"/>
      <c r="H200" s="170"/>
      <c r="I200" s="174"/>
    </row>
    <row r="201" spans="1:9">
      <c r="A201" s="215"/>
      <c r="B201" s="174"/>
      <c r="D201" s="120"/>
      <c r="E201" s="174"/>
      <c r="F201" s="170"/>
      <c r="G201" s="170"/>
      <c r="H201" s="170"/>
      <c r="I201" s="174"/>
    </row>
    <row r="202" spans="1:9">
      <c r="A202" s="215"/>
      <c r="B202" s="174"/>
      <c r="D202" s="120"/>
      <c r="E202" s="174"/>
      <c r="F202" s="170"/>
      <c r="G202" s="170"/>
      <c r="H202" s="170"/>
      <c r="I202" s="174"/>
    </row>
    <row r="203" spans="1:9">
      <c r="A203" s="215"/>
      <c r="B203" s="174"/>
      <c r="D203" s="120"/>
      <c r="E203" s="174"/>
      <c r="F203" s="170"/>
      <c r="G203" s="170"/>
      <c r="H203" s="170"/>
      <c r="I203" s="174"/>
    </row>
    <row r="204" spans="1:9">
      <c r="A204" s="215"/>
      <c r="B204" s="174"/>
      <c r="D204" s="120"/>
      <c r="E204" s="174"/>
      <c r="F204" s="170"/>
      <c r="G204" s="170"/>
      <c r="H204" s="170"/>
      <c r="I204" s="174"/>
    </row>
    <row r="205" spans="1:9">
      <c r="A205" s="215"/>
      <c r="B205" s="174"/>
      <c r="D205" s="120"/>
      <c r="E205" s="174"/>
      <c r="F205" s="170"/>
      <c r="G205" s="170"/>
      <c r="H205" s="170"/>
      <c r="I205" s="174"/>
    </row>
    <row r="206" spans="1:9">
      <c r="A206" s="215"/>
      <c r="B206" s="174"/>
      <c r="D206" s="120"/>
      <c r="E206" s="174"/>
      <c r="F206" s="170"/>
      <c r="G206" s="170"/>
      <c r="H206" s="170"/>
      <c r="I206" s="174"/>
    </row>
    <row r="207" spans="1:9">
      <c r="A207" s="215"/>
      <c r="B207" s="174"/>
      <c r="D207" s="120"/>
      <c r="E207" s="174"/>
      <c r="F207" s="170"/>
      <c r="G207" s="170"/>
      <c r="H207" s="170"/>
      <c r="I207" s="174"/>
    </row>
    <row r="208" spans="1:9">
      <c r="A208" s="215"/>
      <c r="B208" s="174"/>
      <c r="D208" s="120"/>
      <c r="E208" s="174"/>
      <c r="F208" s="170"/>
      <c r="G208" s="170"/>
      <c r="H208" s="170"/>
      <c r="I208" s="174"/>
    </row>
    <row r="209" spans="1:9">
      <c r="A209" s="215"/>
      <c r="B209" s="174"/>
      <c r="D209" s="120"/>
      <c r="E209" s="174"/>
      <c r="F209" s="170"/>
      <c r="G209" s="170"/>
      <c r="H209" s="170"/>
      <c r="I209" s="174"/>
    </row>
    <row r="210" spans="1:9">
      <c r="A210" s="215"/>
      <c r="B210" s="174"/>
      <c r="D210" s="120"/>
      <c r="E210" s="174"/>
      <c r="F210" s="170"/>
      <c r="G210" s="170"/>
      <c r="H210" s="170"/>
      <c r="I210" s="174"/>
    </row>
    <row r="211" spans="1:9">
      <c r="A211" s="215"/>
      <c r="B211" s="174"/>
      <c r="D211" s="120"/>
      <c r="E211" s="174"/>
      <c r="F211" s="170"/>
      <c r="G211" s="170"/>
      <c r="H211" s="170"/>
      <c r="I211" s="174"/>
    </row>
    <row r="212" spans="1:9">
      <c r="A212" s="215"/>
      <c r="B212" s="174"/>
      <c r="D212" s="120"/>
      <c r="E212" s="174"/>
      <c r="F212" s="170"/>
      <c r="G212" s="170"/>
      <c r="H212" s="170"/>
      <c r="I212" s="174"/>
    </row>
    <row r="213" spans="1:9">
      <c r="A213" s="215"/>
      <c r="B213" s="174"/>
      <c r="D213" s="120"/>
      <c r="E213" s="174"/>
      <c r="F213" s="170"/>
      <c r="G213" s="170"/>
      <c r="H213" s="170"/>
      <c r="I213" s="174"/>
    </row>
    <row r="214" spans="1:9">
      <c r="A214" s="215"/>
      <c r="B214" s="174"/>
      <c r="D214" s="120"/>
      <c r="E214" s="174"/>
      <c r="F214" s="170"/>
      <c r="G214" s="170"/>
      <c r="H214" s="170"/>
      <c r="I214" s="174"/>
    </row>
    <row r="215" spans="1:9">
      <c r="A215" s="215"/>
      <c r="B215" s="174"/>
      <c r="D215" s="120"/>
      <c r="E215" s="174"/>
      <c r="F215" s="170"/>
      <c r="G215" s="170"/>
      <c r="H215" s="170"/>
      <c r="I215" s="174"/>
    </row>
    <row r="216" spans="1:9">
      <c r="A216" s="215"/>
      <c r="B216" s="174"/>
      <c r="D216" s="120"/>
      <c r="E216" s="174"/>
      <c r="F216" s="170"/>
      <c r="G216" s="170"/>
      <c r="H216" s="170"/>
      <c r="I216" s="174"/>
    </row>
    <row r="217" spans="1:9">
      <c r="A217" s="215"/>
      <c r="B217" s="174"/>
      <c r="D217" s="120"/>
      <c r="E217" s="174"/>
      <c r="F217" s="170"/>
      <c r="G217" s="170"/>
      <c r="H217" s="170"/>
      <c r="I217" s="174"/>
    </row>
    <row r="218" spans="1:9">
      <c r="A218" s="215"/>
      <c r="B218" s="174"/>
      <c r="D218" s="120"/>
      <c r="E218" s="174"/>
      <c r="F218" s="170"/>
      <c r="G218" s="170"/>
      <c r="H218" s="170"/>
      <c r="I218" s="174"/>
    </row>
    <row r="219" spans="1:9">
      <c r="A219" s="215"/>
      <c r="B219" s="174"/>
      <c r="D219" s="120"/>
      <c r="E219" s="174"/>
      <c r="F219" s="170"/>
      <c r="G219" s="170"/>
      <c r="H219" s="170"/>
      <c r="I219" s="174"/>
    </row>
    <row r="220" spans="1:9">
      <c r="A220" s="215"/>
      <c r="B220" s="174"/>
      <c r="D220" s="120"/>
      <c r="E220" s="174"/>
      <c r="F220" s="170"/>
      <c r="G220" s="170"/>
      <c r="H220" s="170"/>
      <c r="I220" s="174"/>
    </row>
    <row r="221" spans="1:9">
      <c r="A221" s="215"/>
      <c r="B221" s="174"/>
      <c r="D221" s="120"/>
      <c r="E221" s="174"/>
      <c r="F221" s="170"/>
      <c r="G221" s="170"/>
      <c r="H221" s="170"/>
      <c r="I221" s="174"/>
    </row>
    <row r="222" spans="1:9">
      <c r="A222" s="215"/>
      <c r="B222" s="174"/>
      <c r="D222" s="120"/>
      <c r="E222" s="174"/>
      <c r="F222" s="170"/>
      <c r="G222" s="170"/>
      <c r="H222" s="170"/>
      <c r="I222" s="174"/>
    </row>
    <row r="223" spans="1:9">
      <c r="A223" s="215"/>
      <c r="B223" s="174"/>
      <c r="D223" s="120"/>
      <c r="E223" s="174"/>
      <c r="F223" s="170"/>
      <c r="G223" s="170"/>
      <c r="H223" s="170"/>
      <c r="I223" s="174"/>
    </row>
    <row r="224" spans="1:9">
      <c r="A224" s="215"/>
      <c r="B224" s="174"/>
      <c r="D224" s="120"/>
      <c r="E224" s="174"/>
      <c r="F224" s="170"/>
      <c r="G224" s="170"/>
      <c r="H224" s="170"/>
      <c r="I224" s="174"/>
    </row>
    <row r="225" spans="1:9">
      <c r="A225" s="215"/>
      <c r="B225" s="174"/>
      <c r="D225" s="120"/>
      <c r="E225" s="174"/>
      <c r="F225" s="170"/>
      <c r="G225" s="170"/>
      <c r="H225" s="170"/>
      <c r="I225" s="174"/>
    </row>
    <row r="226" spans="1:9">
      <c r="A226" s="215"/>
      <c r="B226" s="174"/>
      <c r="D226" s="120"/>
      <c r="E226" s="174"/>
      <c r="F226" s="170"/>
      <c r="G226" s="170"/>
      <c r="H226" s="170"/>
      <c r="I226" s="174"/>
    </row>
    <row r="227" spans="1:9">
      <c r="A227" s="215"/>
      <c r="B227" s="174"/>
      <c r="D227" s="120"/>
      <c r="E227" s="174"/>
      <c r="F227" s="170"/>
      <c r="G227" s="170"/>
      <c r="H227" s="170"/>
      <c r="I227" s="174"/>
    </row>
    <row r="228" spans="1:9">
      <c r="A228" s="215"/>
      <c r="B228" s="174"/>
      <c r="D228" s="120"/>
      <c r="E228" s="174"/>
      <c r="F228" s="170"/>
      <c r="G228" s="170"/>
      <c r="H228" s="170"/>
      <c r="I228" s="174"/>
    </row>
    <row r="229" spans="1:9">
      <c r="A229" s="215"/>
      <c r="B229" s="174"/>
      <c r="D229" s="120"/>
      <c r="E229" s="174"/>
      <c r="F229" s="170"/>
      <c r="G229" s="170"/>
      <c r="H229" s="170"/>
      <c r="I229" s="174"/>
    </row>
    <row r="230" spans="1:9">
      <c r="A230" s="215"/>
      <c r="B230" s="174"/>
      <c r="D230" s="120"/>
      <c r="E230" s="174"/>
      <c r="F230" s="170"/>
      <c r="G230" s="170"/>
      <c r="H230" s="170"/>
      <c r="I230" s="174"/>
    </row>
    <row r="231" spans="1:9">
      <c r="A231" s="215"/>
      <c r="B231" s="174"/>
      <c r="D231" s="120"/>
      <c r="E231" s="174"/>
      <c r="F231" s="170"/>
      <c r="G231" s="170"/>
      <c r="H231" s="170"/>
      <c r="I231" s="174"/>
    </row>
    <row r="232" spans="1:9">
      <c r="A232" s="215"/>
      <c r="B232" s="174"/>
      <c r="D232" s="120"/>
      <c r="E232" s="174"/>
      <c r="F232" s="170"/>
      <c r="G232" s="170"/>
      <c r="H232" s="170"/>
      <c r="I232" s="174"/>
    </row>
    <row r="233" spans="1:9">
      <c r="A233" s="215"/>
      <c r="B233" s="174"/>
      <c r="D233" s="120"/>
      <c r="E233" s="174"/>
      <c r="F233" s="170"/>
      <c r="G233" s="170"/>
      <c r="H233" s="170"/>
      <c r="I233" s="174"/>
    </row>
    <row r="234" spans="1:9">
      <c r="A234" s="215"/>
    </row>
    <row r="235" spans="1:9">
      <c r="A235" s="215"/>
    </row>
    <row r="236" spans="1:9">
      <c r="A236" s="215"/>
    </row>
    <row r="237" spans="1:9">
      <c r="A237" s="215"/>
    </row>
    <row r="238" spans="1:9">
      <c r="A238" s="215"/>
    </row>
    <row r="239" spans="1:9">
      <c r="A239" s="215"/>
    </row>
    <row r="240" spans="1:9">
      <c r="A240" s="215"/>
    </row>
    <row r="241" spans="1:1">
      <c r="A241" s="215"/>
    </row>
    <row r="242" spans="1:1">
      <c r="A242" s="215"/>
    </row>
    <row r="243" spans="1:1">
      <c r="A243" s="215"/>
    </row>
    <row r="244" spans="1:1">
      <c r="A244" s="215"/>
    </row>
    <row r="245" spans="1:1">
      <c r="A245" s="215"/>
    </row>
    <row r="246" spans="1:1">
      <c r="A246" s="215"/>
    </row>
    <row r="247" spans="1:1">
      <c r="A247" s="215"/>
    </row>
    <row r="248" spans="1:1">
      <c r="A248" s="215"/>
    </row>
    <row r="249" spans="1:1">
      <c r="A249" s="215"/>
    </row>
    <row r="250" spans="1:1">
      <c r="A250" s="215"/>
    </row>
    <row r="251" spans="1:1">
      <c r="A251" s="215"/>
    </row>
    <row r="252" spans="1:1">
      <c r="A252" s="215"/>
    </row>
    <row r="253" spans="1:1">
      <c r="A253" s="215"/>
    </row>
    <row r="254" spans="1:1">
      <c r="A254" s="215"/>
    </row>
    <row r="255" spans="1:1">
      <c r="A255" s="224"/>
    </row>
    <row r="256" spans="1:1">
      <c r="A256" s="224"/>
    </row>
    <row r="257" spans="1:1">
      <c r="A257" s="224"/>
    </row>
    <row r="258" spans="1:1">
      <c r="A258" s="224"/>
    </row>
    <row r="259" spans="1:1">
      <c r="A259" s="224"/>
    </row>
    <row r="260" spans="1:1">
      <c r="A260" s="224"/>
    </row>
    <row r="261" spans="1:1">
      <c r="A261" s="224"/>
    </row>
    <row r="262" spans="1:1">
      <c r="A262" s="224"/>
    </row>
    <row r="263" spans="1:1">
      <c r="A263" s="224"/>
    </row>
    <row r="264" spans="1:1">
      <c r="A264" s="224"/>
    </row>
    <row r="265" spans="1:1">
      <c r="A265" s="224"/>
    </row>
    <row r="266" spans="1:1">
      <c r="A266" s="224"/>
    </row>
    <row r="267" spans="1:1">
      <c r="A267" s="224"/>
    </row>
    <row r="268" spans="1:1">
      <c r="A268" s="224"/>
    </row>
    <row r="269" spans="1:1">
      <c r="A269" s="224"/>
    </row>
    <row r="270" spans="1:1">
      <c r="A270" s="224"/>
    </row>
    <row r="271" spans="1:1">
      <c r="A271" s="224"/>
    </row>
    <row r="272" spans="1:1">
      <c r="A272" s="224"/>
    </row>
    <row r="273" spans="1:1">
      <c r="A273" s="224"/>
    </row>
    <row r="274" spans="1:1">
      <c r="A274" s="224"/>
    </row>
    <row r="275" spans="1:1">
      <c r="A275" s="224"/>
    </row>
    <row r="276" spans="1:1">
      <c r="A276" s="224"/>
    </row>
    <row r="277" spans="1:1">
      <c r="A277" s="224"/>
    </row>
    <row r="278" spans="1:1">
      <c r="A278" s="224"/>
    </row>
    <row r="279" spans="1:1">
      <c r="A279" s="224"/>
    </row>
    <row r="280" spans="1:1">
      <c r="A280" s="224"/>
    </row>
    <row r="281" spans="1:1">
      <c r="A281" s="224"/>
    </row>
    <row r="282" spans="1:1">
      <c r="A282" s="224"/>
    </row>
    <row r="283" spans="1:1">
      <c r="A283" s="224"/>
    </row>
    <row r="284" spans="1:1">
      <c r="A284" s="224"/>
    </row>
    <row r="285" spans="1:1">
      <c r="A285" s="224"/>
    </row>
    <row r="286" spans="1:1">
      <c r="A286" s="224"/>
    </row>
    <row r="287" spans="1:1">
      <c r="A287" s="224"/>
    </row>
    <row r="288" spans="1:1">
      <c r="A288" s="224"/>
    </row>
    <row r="289" spans="1:1">
      <c r="A289" s="224"/>
    </row>
    <row r="290" spans="1:1">
      <c r="A290" s="224"/>
    </row>
    <row r="291" spans="1:1">
      <c r="A291" s="224"/>
    </row>
    <row r="292" spans="1:1">
      <c r="A292" s="224"/>
    </row>
    <row r="293" spans="1:1">
      <c r="A293" s="224"/>
    </row>
    <row r="294" spans="1:1">
      <c r="A294" s="224"/>
    </row>
    <row r="295" spans="1:1">
      <c r="A295" s="224"/>
    </row>
    <row r="296" spans="1:1">
      <c r="A296" s="224"/>
    </row>
    <row r="297" spans="1:1">
      <c r="A297" s="224"/>
    </row>
    <row r="298" spans="1:1">
      <c r="A298" s="224"/>
    </row>
    <row r="299" spans="1:1">
      <c r="A299" s="224"/>
    </row>
    <row r="300" spans="1:1">
      <c r="A300" s="224"/>
    </row>
    <row r="301" spans="1:1">
      <c r="A301" s="224"/>
    </row>
    <row r="302" spans="1:1">
      <c r="A302" s="224"/>
    </row>
  </sheetData>
  <mergeCells count="1">
    <mergeCell ref="F2:I2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fitToHeight="0" orientation="portrait" r:id="rId1"/>
  <headerFooter>
    <oddFooter>&amp;RI.VI-&amp;P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07"/>
  <sheetViews>
    <sheetView zoomScaleNormal="100" workbookViewId="0">
      <pane ySplit="11" topLeftCell="A12" activePane="bottomLeft" state="frozen"/>
      <selection pane="bottomLeft"/>
    </sheetView>
  </sheetViews>
  <sheetFormatPr baseColWidth="10" defaultRowHeight="15"/>
  <cols>
    <col min="1" max="1" width="5.42578125" style="199" customWidth="1"/>
    <col min="2" max="2" width="15.140625" style="66" customWidth="1"/>
    <col min="3" max="3" width="5.7109375" style="67" customWidth="1"/>
    <col min="4" max="4" width="5.7109375" style="68" customWidth="1"/>
    <col min="5" max="5" width="1.140625" style="66" customWidth="1"/>
    <col min="6" max="6" width="1.140625" style="69" customWidth="1"/>
    <col min="7" max="7" width="10.42578125" style="69" customWidth="1"/>
    <col min="8" max="8" width="1.7109375" style="69" customWidth="1"/>
    <col min="9" max="9" width="10.42578125" style="69" customWidth="1"/>
    <col min="10" max="10" width="1.7109375" style="69" customWidth="1"/>
    <col min="11" max="11" width="10.42578125" style="70" customWidth="1"/>
    <col min="12" max="12" width="1.7109375" style="69" customWidth="1"/>
    <col min="13" max="13" width="10.42578125" style="69" customWidth="1"/>
    <col min="14" max="14" width="1.140625" style="66" customWidth="1"/>
    <col min="15" max="15" width="1.140625" style="69" customWidth="1"/>
    <col min="16" max="16" width="10.42578125" style="69" customWidth="1"/>
    <col min="17" max="17" width="1.7109375" style="69" customWidth="1"/>
    <col min="18" max="18" width="10.85546875" style="69" bestFit="1" customWidth="1"/>
    <col min="19" max="19" width="1.7109375" style="69" customWidth="1"/>
    <col min="20" max="20" width="10.42578125" style="70" customWidth="1"/>
    <col min="21" max="21" width="1.7109375" style="69" customWidth="1"/>
    <col min="22" max="22" width="11.5703125" style="69" customWidth="1"/>
    <col min="28" max="28" width="3.85546875" customWidth="1"/>
  </cols>
  <sheetData>
    <row r="1" spans="1:22">
      <c r="V1" s="148">
        <v>511</v>
      </c>
    </row>
    <row r="2" spans="1:22">
      <c r="R2" s="422" t="str">
        <f>Summen!F2</f>
        <v>gültig ab/ valable dés le 01.12.2016</v>
      </c>
      <c r="S2" s="422"/>
      <c r="T2" s="422"/>
      <c r="U2" s="422"/>
      <c r="V2" s="422"/>
    </row>
    <row r="5" spans="1:22" ht="15.75" customHeight="1">
      <c r="A5" s="364" t="s">
        <v>24</v>
      </c>
      <c r="C5" s="237" t="s">
        <v>375</v>
      </c>
      <c r="E5" s="238"/>
      <c r="F5" s="76"/>
      <c r="G5" s="433" t="s">
        <v>639</v>
      </c>
      <c r="H5" s="433"/>
      <c r="I5" s="433"/>
      <c r="J5" s="433"/>
      <c r="K5" s="433"/>
      <c r="L5" s="433"/>
      <c r="M5" s="433"/>
      <c r="N5" s="238" t="s">
        <v>2</v>
      </c>
      <c r="O5" s="76"/>
      <c r="P5" s="434" t="s">
        <v>640</v>
      </c>
      <c r="Q5" s="434"/>
      <c r="R5" s="434"/>
      <c r="S5" s="434"/>
      <c r="T5" s="434"/>
      <c r="U5" s="435" t="s">
        <v>565</v>
      </c>
      <c r="V5" s="435"/>
    </row>
    <row r="6" spans="1:22" ht="15.75">
      <c r="A6" s="239"/>
      <c r="B6" s="239"/>
      <c r="C6" s="240" t="s">
        <v>376</v>
      </c>
      <c r="D6" s="241"/>
      <c r="E6" s="242"/>
      <c r="F6" s="243"/>
      <c r="G6" s="433"/>
      <c r="H6" s="433"/>
      <c r="I6" s="433"/>
      <c r="J6" s="433"/>
      <c r="K6" s="433"/>
      <c r="L6" s="433"/>
      <c r="M6" s="433"/>
      <c r="N6" s="242" t="s">
        <v>2</v>
      </c>
      <c r="O6" s="243"/>
      <c r="P6" s="434" t="s">
        <v>377</v>
      </c>
      <c r="Q6" s="434"/>
      <c r="R6" s="434"/>
      <c r="S6" s="434"/>
      <c r="T6" s="434"/>
      <c r="U6" s="435"/>
      <c r="V6" s="435"/>
    </row>
    <row r="7" spans="1:22" ht="18">
      <c r="A7" s="239"/>
      <c r="B7" s="239"/>
      <c r="C7" s="240"/>
      <c r="D7" s="241"/>
      <c r="E7" s="242"/>
      <c r="F7" s="243"/>
      <c r="G7" s="244"/>
      <c r="H7" s="244"/>
      <c r="I7" s="244"/>
      <c r="J7" s="244"/>
      <c r="K7" s="244"/>
      <c r="L7" s="244"/>
      <c r="M7" s="244"/>
      <c r="N7" s="242"/>
      <c r="O7" s="243"/>
      <c r="P7" s="363"/>
      <c r="Q7" s="246"/>
      <c r="R7" s="246"/>
      <c r="S7" s="246"/>
      <c r="T7" s="246"/>
      <c r="U7" s="435"/>
      <c r="V7" s="435"/>
    </row>
    <row r="8" spans="1:22">
      <c r="A8" s="364" t="s">
        <v>2</v>
      </c>
      <c r="B8" s="80"/>
      <c r="C8" s="247"/>
      <c r="D8" s="98"/>
      <c r="E8" s="83"/>
      <c r="F8" s="103"/>
      <c r="G8" s="424" t="s">
        <v>138</v>
      </c>
      <c r="H8" s="92" t="s">
        <v>378</v>
      </c>
      <c r="I8" s="81"/>
      <c r="J8" s="102"/>
      <c r="K8" s="425" t="s">
        <v>140</v>
      </c>
      <c r="L8" s="92" t="s">
        <v>379</v>
      </c>
      <c r="M8" s="100"/>
      <c r="N8" s="83"/>
      <c r="O8" s="103"/>
      <c r="P8" s="424" t="s">
        <v>138</v>
      </c>
      <c r="Q8" s="92" t="s">
        <v>380</v>
      </c>
      <c r="R8" s="81"/>
      <c r="S8" s="102"/>
      <c r="T8" s="425" t="s">
        <v>140</v>
      </c>
      <c r="U8" s="92" t="s">
        <v>381</v>
      </c>
      <c r="V8" s="100"/>
    </row>
    <row r="9" spans="1:22">
      <c r="B9" s="83"/>
      <c r="C9" s="247"/>
      <c r="D9" s="98"/>
      <c r="E9" s="83"/>
      <c r="F9" s="108"/>
      <c r="G9" s="424"/>
      <c r="H9" s="92" t="s">
        <v>382</v>
      </c>
      <c r="I9" s="81"/>
      <c r="J9" s="102"/>
      <c r="K9" s="425"/>
      <c r="L9" s="92" t="s">
        <v>383</v>
      </c>
      <c r="M9" s="100"/>
      <c r="N9" s="83"/>
      <c r="O9" s="108"/>
      <c r="P9" s="424"/>
      <c r="Q9" s="92" t="s">
        <v>384</v>
      </c>
      <c r="R9" s="81"/>
      <c r="S9" s="102"/>
      <c r="T9" s="425"/>
      <c r="U9" s="92" t="s">
        <v>385</v>
      </c>
      <c r="V9" s="100"/>
    </row>
    <row r="10" spans="1:22" ht="15.75" thickBot="1">
      <c r="A10" s="224"/>
      <c r="B10" s="96"/>
      <c r="C10" s="97"/>
      <c r="D10" s="98"/>
      <c r="E10"/>
      <c r="F10" s="117"/>
      <c r="G10" s="100"/>
      <c r="H10" s="101"/>
      <c r="I10" s="100"/>
      <c r="J10" s="102"/>
      <c r="K10" s="100"/>
      <c r="L10" s="101"/>
      <c r="M10" s="100"/>
      <c r="N10"/>
      <c r="O10" s="117"/>
      <c r="P10" s="100"/>
      <c r="Q10" s="101"/>
      <c r="R10" s="100"/>
      <c r="S10" s="102"/>
      <c r="T10" s="100"/>
      <c r="U10" s="101"/>
      <c r="V10" s="100"/>
    </row>
    <row r="11" spans="1:22" ht="24.75" customHeight="1" thickBot="1">
      <c r="A11" s="248"/>
      <c r="B11" s="431" t="s">
        <v>121</v>
      </c>
      <c r="C11" s="432"/>
      <c r="D11" s="157" t="s">
        <v>2</v>
      </c>
      <c r="E11" s="249"/>
      <c r="F11" s="123"/>
      <c r="G11" s="419" t="s">
        <v>122</v>
      </c>
      <c r="H11" s="428"/>
      <c r="I11" s="109" t="s">
        <v>123</v>
      </c>
      <c r="J11" s="159"/>
      <c r="K11" s="419" t="s">
        <v>124</v>
      </c>
      <c r="L11" s="428"/>
      <c r="M11" s="109" t="s">
        <v>123</v>
      </c>
      <c r="N11" s="249"/>
      <c r="O11" s="123"/>
      <c r="P11" s="419" t="s">
        <v>122</v>
      </c>
      <c r="Q11" s="428"/>
      <c r="R11" s="109" t="s">
        <v>123</v>
      </c>
      <c r="S11" s="159"/>
      <c r="T11" s="419" t="s">
        <v>124</v>
      </c>
      <c r="U11" s="428"/>
      <c r="V11" s="109" t="s">
        <v>123</v>
      </c>
    </row>
    <row r="12" spans="1:22">
      <c r="A12" s="215"/>
      <c r="B12" s="112" t="s">
        <v>2</v>
      </c>
      <c r="C12" s="113" t="s">
        <v>2</v>
      </c>
      <c r="D12" s="113"/>
      <c r="E12" s="138"/>
      <c r="F12" s="250"/>
      <c r="G12" s="366"/>
      <c r="H12" s="366"/>
      <c r="I12" s="366"/>
      <c r="J12" s="366"/>
      <c r="K12" s="366"/>
      <c r="L12" s="366"/>
      <c r="M12" s="366"/>
      <c r="N12" s="249"/>
      <c r="O12" s="135"/>
      <c r="P12" s="249"/>
      <c r="Q12" s="366"/>
      <c r="R12" s="366"/>
      <c r="S12" s="366"/>
      <c r="T12" s="366"/>
      <c r="U12" s="366"/>
      <c r="V12" s="366"/>
    </row>
    <row r="13" spans="1:22">
      <c r="A13" s="215"/>
      <c r="B13" s="119" t="str">
        <f>COUNT(C14:C500)&amp;" TU/ET"</f>
        <v>194 TU/ET</v>
      </c>
      <c r="D13" s="120" t="s">
        <v>4</v>
      </c>
      <c r="E13" s="138"/>
      <c r="F13" s="135"/>
      <c r="G13" s="122" t="s">
        <v>125</v>
      </c>
      <c r="I13" s="119" t="str">
        <f>COUNT(I14:I500)&amp;" TU/ET"</f>
        <v>180 TU/ET</v>
      </c>
      <c r="K13" s="122" t="s">
        <v>125</v>
      </c>
      <c r="M13" s="119" t="str">
        <f>COUNT(M14:M500)&amp;" TU/ET"</f>
        <v>41 TU/ET</v>
      </c>
      <c r="N13" s="138"/>
      <c r="O13" s="135"/>
      <c r="P13" s="122" t="s">
        <v>125</v>
      </c>
      <c r="R13" s="365" t="str">
        <f>COUNT(R14:R500)&amp;" TU/ET"</f>
        <v>160 TU/ET</v>
      </c>
      <c r="T13" s="122" t="s">
        <v>125</v>
      </c>
      <c r="V13" s="119" t="str">
        <f>COUNT(V14:V500)&amp;" TU/ET"</f>
        <v>41 TU/ET</v>
      </c>
    </row>
    <row r="14" spans="1:22">
      <c r="A14" s="218"/>
      <c r="B14" s="251" t="s">
        <v>149</v>
      </c>
      <c r="C14" s="252">
        <v>11</v>
      </c>
      <c r="D14" s="253"/>
      <c r="E14" s="138"/>
      <c r="F14" s="135"/>
      <c r="G14" s="191">
        <v>100</v>
      </c>
      <c r="H14" s="192"/>
      <c r="I14" s="193">
        <v>47.829427000000038</v>
      </c>
      <c r="J14" s="194"/>
      <c r="K14" s="254">
        <v>100</v>
      </c>
      <c r="L14" s="255"/>
      <c r="M14" s="256">
        <v>48.011644999999959</v>
      </c>
      <c r="N14" s="138"/>
      <c r="O14" s="135"/>
      <c r="P14" s="191">
        <v>100</v>
      </c>
      <c r="Q14" s="192"/>
      <c r="R14" s="193">
        <v>61.698256000000086</v>
      </c>
      <c r="S14" s="194"/>
      <c r="T14" s="254">
        <v>100</v>
      </c>
      <c r="U14" s="255"/>
      <c r="V14" s="256">
        <v>60.500127000000035</v>
      </c>
    </row>
    <row r="15" spans="1:22">
      <c r="A15" s="218"/>
      <c r="B15" s="251" t="s">
        <v>150</v>
      </c>
      <c r="C15" s="252">
        <v>22</v>
      </c>
      <c r="D15" s="253"/>
      <c r="E15" s="138"/>
      <c r="F15" s="135"/>
      <c r="G15" s="191">
        <v>0.35910500000000001</v>
      </c>
      <c r="H15" s="192"/>
      <c r="I15" s="193">
        <v>0.17175799999999999</v>
      </c>
      <c r="J15" s="194"/>
      <c r="K15" s="254">
        <v>0.52691500000000002</v>
      </c>
      <c r="L15" s="255"/>
      <c r="M15" s="256">
        <v>0.25298100000000001</v>
      </c>
      <c r="N15" s="138"/>
      <c r="O15" s="135"/>
      <c r="P15" s="191">
        <v>6.7990000000000004E-3</v>
      </c>
      <c r="Q15" s="192"/>
      <c r="R15" s="193">
        <v>4.1949999999999999E-3</v>
      </c>
      <c r="S15" s="194"/>
      <c r="T15" s="254">
        <v>6.6100000000000002E-4</v>
      </c>
      <c r="U15" s="255"/>
      <c r="V15" s="256">
        <v>4.0000000000000002E-4</v>
      </c>
    </row>
    <row r="16" spans="1:22">
      <c r="A16" s="218"/>
      <c r="B16" s="251" t="s">
        <v>151</v>
      </c>
      <c r="C16" s="252">
        <v>23</v>
      </c>
      <c r="D16" s="253"/>
      <c r="E16" s="138"/>
      <c r="F16" s="135"/>
      <c r="G16" s="191">
        <v>0.15468899999999999</v>
      </c>
      <c r="H16" s="192"/>
      <c r="I16" s="193">
        <v>7.3986999999999997E-2</v>
      </c>
      <c r="J16" s="194"/>
      <c r="K16" s="254"/>
      <c r="L16" s="255"/>
      <c r="M16" s="256"/>
      <c r="N16" s="138"/>
      <c r="O16" s="135"/>
      <c r="P16" s="191">
        <v>1.4670000000000001E-2</v>
      </c>
      <c r="Q16" s="192"/>
      <c r="R16" s="193">
        <v>9.051E-3</v>
      </c>
      <c r="S16" s="194"/>
      <c r="T16" s="254"/>
      <c r="U16" s="255"/>
      <c r="V16" s="256"/>
    </row>
    <row r="17" spans="1:22">
      <c r="A17" s="218"/>
      <c r="B17" s="251" t="s">
        <v>152</v>
      </c>
      <c r="C17" s="252">
        <v>24</v>
      </c>
      <c r="D17" s="253"/>
      <c r="F17" s="123"/>
      <c r="G17" s="191">
        <v>9.7173999999999996E-2</v>
      </c>
      <c r="H17" s="192"/>
      <c r="I17" s="193">
        <v>4.6477999999999998E-2</v>
      </c>
      <c r="J17" s="194"/>
      <c r="K17" s="254"/>
      <c r="L17" s="255"/>
      <c r="M17" s="256"/>
      <c r="N17" s="138"/>
      <c r="O17" s="135"/>
      <c r="P17" s="191">
        <v>4.6684000000000003E-2</v>
      </c>
      <c r="Q17" s="192"/>
      <c r="R17" s="193">
        <v>2.8802999999999999E-2</v>
      </c>
      <c r="S17" s="194"/>
      <c r="T17" s="254"/>
      <c r="U17" s="255"/>
      <c r="V17" s="256"/>
    </row>
    <row r="18" spans="1:22">
      <c r="A18" s="218"/>
      <c r="B18" s="251" t="s">
        <v>153</v>
      </c>
      <c r="C18" s="252">
        <v>27</v>
      </c>
      <c r="D18" s="253"/>
      <c r="E18" s="138"/>
      <c r="F18" s="135"/>
      <c r="G18" s="191">
        <v>0.12086</v>
      </c>
      <c r="H18" s="192"/>
      <c r="I18" s="193">
        <v>5.7806999999999997E-2</v>
      </c>
      <c r="J18" s="194"/>
      <c r="K18" s="254"/>
      <c r="L18" s="255"/>
      <c r="M18" s="256"/>
      <c r="N18" s="138"/>
      <c r="O18" s="135"/>
      <c r="P18" s="191">
        <v>6.4800000000000003E-4</v>
      </c>
      <c r="Q18" s="192"/>
      <c r="R18" s="193">
        <v>4.0000000000000002E-4</v>
      </c>
      <c r="S18" s="194"/>
      <c r="T18" s="254"/>
      <c r="U18" s="255"/>
      <c r="V18" s="256"/>
    </row>
    <row r="19" spans="1:22">
      <c r="A19" s="218"/>
      <c r="B19" s="251" t="s">
        <v>154</v>
      </c>
      <c r="C19" s="252">
        <v>29</v>
      </c>
      <c r="D19" s="253"/>
      <c r="E19" s="138"/>
      <c r="F19" s="135"/>
      <c r="G19" s="191">
        <v>1.1265000000000001E-2</v>
      </c>
      <c r="H19" s="192"/>
      <c r="I19" s="193">
        <v>5.3880000000000004E-3</v>
      </c>
      <c r="J19" s="194"/>
      <c r="K19" s="254"/>
      <c r="L19" s="255"/>
      <c r="M19" s="256"/>
      <c r="N19" s="138"/>
      <c r="O19" s="135"/>
      <c r="P19" s="191">
        <v>6.4800000000000003E-4</v>
      </c>
      <c r="Q19" s="192"/>
      <c r="R19" s="193">
        <v>4.0000000000000002E-4</v>
      </c>
      <c r="S19" s="194"/>
      <c r="T19" s="254"/>
      <c r="U19" s="255"/>
      <c r="V19" s="256"/>
    </row>
    <row r="20" spans="1:22">
      <c r="A20" s="218"/>
      <c r="B20" s="251" t="s">
        <v>155</v>
      </c>
      <c r="C20" s="252">
        <v>31</v>
      </c>
      <c r="D20" s="253"/>
      <c r="E20" s="138"/>
      <c r="F20" s="135"/>
      <c r="G20" s="191">
        <v>1.8069000000000002E-2</v>
      </c>
      <c r="H20" s="192"/>
      <c r="I20" s="193">
        <v>8.6420000000000004E-3</v>
      </c>
      <c r="J20" s="194"/>
      <c r="K20" s="254">
        <v>1.8835999999999999E-2</v>
      </c>
      <c r="L20" s="255"/>
      <c r="M20" s="256">
        <v>9.0430000000000007E-3</v>
      </c>
      <c r="N20" s="138"/>
      <c r="O20" s="135"/>
      <c r="P20" s="191">
        <v>6.4800000000000003E-4</v>
      </c>
      <c r="Q20" s="192"/>
      <c r="R20" s="193">
        <v>4.0000000000000002E-4</v>
      </c>
      <c r="S20" s="194"/>
      <c r="T20" s="254">
        <v>6.6100000000000002E-4</v>
      </c>
      <c r="U20" s="255"/>
      <c r="V20" s="256">
        <v>4.0000000000000002E-4</v>
      </c>
    </row>
    <row r="21" spans="1:22">
      <c r="A21" s="218"/>
      <c r="B21" s="251" t="s">
        <v>156</v>
      </c>
      <c r="C21" s="252">
        <v>32</v>
      </c>
      <c r="D21" s="253"/>
      <c r="F21" s="123"/>
      <c r="G21" s="191">
        <v>1.350835</v>
      </c>
      <c r="H21" s="192"/>
      <c r="I21" s="193">
        <v>0.64609700000000003</v>
      </c>
      <c r="J21" s="194"/>
      <c r="K21" s="254"/>
      <c r="L21" s="255"/>
      <c r="M21" s="256"/>
      <c r="N21" s="138"/>
      <c r="O21" s="135"/>
      <c r="P21" s="191">
        <v>0.37340699999999999</v>
      </c>
      <c r="Q21" s="192"/>
      <c r="R21" s="193">
        <v>0.23038600000000001</v>
      </c>
      <c r="S21" s="194"/>
      <c r="T21" s="254"/>
      <c r="U21" s="255"/>
      <c r="V21" s="256"/>
    </row>
    <row r="22" spans="1:22">
      <c r="A22" s="218"/>
      <c r="B22" s="251" t="s">
        <v>157</v>
      </c>
      <c r="C22" s="252">
        <v>34</v>
      </c>
      <c r="D22" s="253"/>
      <c r="E22" s="257"/>
      <c r="F22" s="135"/>
      <c r="G22" s="191">
        <v>0.37591200000000002</v>
      </c>
      <c r="H22" s="192"/>
      <c r="I22" s="193">
        <v>0.17979700000000001</v>
      </c>
      <c r="J22" s="194"/>
      <c r="K22" s="254">
        <v>0.39616299999999999</v>
      </c>
      <c r="L22" s="255"/>
      <c r="M22" s="256">
        <v>0.19020400000000001</v>
      </c>
      <c r="N22" s="138"/>
      <c r="O22" s="135"/>
      <c r="P22" s="191">
        <v>5.9047000000000002E-2</v>
      </c>
      <c r="Q22" s="192"/>
      <c r="R22" s="193">
        <v>3.6430999999999998E-2</v>
      </c>
      <c r="S22" s="194"/>
      <c r="T22" s="254">
        <v>0.19708400000000001</v>
      </c>
      <c r="U22" s="255"/>
      <c r="V22" s="256">
        <v>0.11923599999999999</v>
      </c>
    </row>
    <row r="23" spans="1:22">
      <c r="A23" s="218"/>
      <c r="B23" s="251" t="s">
        <v>158</v>
      </c>
      <c r="C23" s="252">
        <v>35</v>
      </c>
      <c r="D23" s="253"/>
      <c r="E23" s="138"/>
      <c r="F23" s="135"/>
      <c r="G23" s="191">
        <v>6.0067459999999997</v>
      </c>
      <c r="H23" s="192"/>
      <c r="I23" s="193">
        <v>2.872992</v>
      </c>
      <c r="J23" s="194"/>
      <c r="K23" s="254">
        <v>6.6676200000000003</v>
      </c>
      <c r="L23" s="255"/>
      <c r="M23" s="256">
        <v>3.2012339999999999</v>
      </c>
      <c r="N23" s="138"/>
      <c r="O23" s="135"/>
      <c r="P23" s="191">
        <v>2.479965</v>
      </c>
      <c r="Q23" s="192"/>
      <c r="R23" s="193">
        <v>1.5300959999999999</v>
      </c>
      <c r="S23" s="194"/>
      <c r="T23" s="254">
        <v>1.1898029999999999</v>
      </c>
      <c r="U23" s="255"/>
      <c r="V23" s="256">
        <v>0.71983200000000003</v>
      </c>
    </row>
    <row r="24" spans="1:22">
      <c r="A24" s="218"/>
      <c r="B24" s="251" t="s">
        <v>159</v>
      </c>
      <c r="C24" s="252">
        <v>36</v>
      </c>
      <c r="D24" s="253"/>
      <c r="F24" s="123"/>
      <c r="G24" s="191">
        <v>0.42031400000000002</v>
      </c>
      <c r="H24" s="192"/>
      <c r="I24" s="193">
        <v>0.20103399999999999</v>
      </c>
      <c r="J24" s="194"/>
      <c r="K24" s="254">
        <v>0.38344299999999998</v>
      </c>
      <c r="L24" s="255"/>
      <c r="M24" s="256">
        <v>0.18409700000000001</v>
      </c>
      <c r="N24" s="138"/>
      <c r="O24" s="135"/>
      <c r="P24" s="191">
        <v>8.9230000000000004E-3</v>
      </c>
      <c r="Q24" s="192"/>
      <c r="R24" s="193">
        <v>5.5050000000000003E-3</v>
      </c>
      <c r="S24" s="194"/>
      <c r="T24" s="254">
        <v>6.6100000000000002E-4</v>
      </c>
      <c r="U24" s="255"/>
      <c r="V24" s="256">
        <v>4.0000000000000002E-4</v>
      </c>
    </row>
    <row r="25" spans="1:22">
      <c r="A25" s="218"/>
      <c r="B25" s="251" t="s">
        <v>160</v>
      </c>
      <c r="C25" s="252">
        <v>37</v>
      </c>
      <c r="D25" s="253"/>
      <c r="E25" s="257"/>
      <c r="F25" s="135"/>
      <c r="G25" s="191">
        <v>1.6506E-2</v>
      </c>
      <c r="H25" s="192"/>
      <c r="I25" s="193">
        <v>7.8949999999999992E-3</v>
      </c>
      <c r="J25" s="194"/>
      <c r="K25" s="254"/>
      <c r="L25" s="255"/>
      <c r="M25" s="256"/>
      <c r="N25" s="138"/>
      <c r="O25" s="135"/>
      <c r="P25" s="191">
        <v>5.6420000000000003E-3</v>
      </c>
      <c r="Q25" s="192"/>
      <c r="R25" s="193">
        <v>3.4810000000000002E-3</v>
      </c>
      <c r="S25" s="194"/>
      <c r="T25" s="254"/>
      <c r="U25" s="255"/>
      <c r="V25" s="256"/>
    </row>
    <row r="26" spans="1:22">
      <c r="A26" s="218"/>
      <c r="B26" s="251" t="s">
        <v>161</v>
      </c>
      <c r="C26" s="252">
        <v>38</v>
      </c>
      <c r="D26" s="253"/>
      <c r="E26" s="138"/>
      <c r="F26" s="135"/>
      <c r="G26" s="191">
        <v>4.3959999999999997E-3</v>
      </c>
      <c r="H26" s="192"/>
      <c r="I26" s="193">
        <v>2.1029999999999998E-3</v>
      </c>
      <c r="J26" s="194"/>
      <c r="K26" s="254"/>
      <c r="L26" s="255"/>
      <c r="M26" s="256"/>
      <c r="N26" s="138"/>
      <c r="O26" s="135"/>
      <c r="P26" s="191">
        <v>6.4800000000000003E-4</v>
      </c>
      <c r="Q26" s="192"/>
      <c r="R26" s="193">
        <v>4.0000000000000002E-4</v>
      </c>
      <c r="S26" s="194"/>
      <c r="T26" s="254"/>
      <c r="U26" s="255"/>
      <c r="V26" s="256"/>
    </row>
    <row r="27" spans="1:22">
      <c r="A27" s="218"/>
      <c r="B27" s="251" t="s">
        <v>162</v>
      </c>
      <c r="C27" s="252">
        <v>39</v>
      </c>
      <c r="D27" s="253"/>
      <c r="F27" s="123"/>
      <c r="G27" s="191">
        <v>4.3297000000000002E-2</v>
      </c>
      <c r="H27" s="192"/>
      <c r="I27" s="193">
        <v>2.0709000000000002E-2</v>
      </c>
      <c r="J27" s="194"/>
      <c r="K27" s="254"/>
      <c r="L27" s="255"/>
      <c r="M27" s="256"/>
      <c r="N27" s="138"/>
      <c r="O27" s="135"/>
      <c r="P27" s="191">
        <v>6.4800000000000003E-4</v>
      </c>
      <c r="Q27" s="192"/>
      <c r="R27" s="193">
        <v>4.0000000000000002E-4</v>
      </c>
      <c r="S27" s="194"/>
      <c r="T27" s="254"/>
      <c r="U27" s="255"/>
      <c r="V27" s="256"/>
    </row>
    <row r="28" spans="1:22">
      <c r="A28" s="218"/>
      <c r="B28" s="251" t="s">
        <v>163</v>
      </c>
      <c r="C28" s="252">
        <v>42</v>
      </c>
      <c r="D28" s="253"/>
      <c r="E28" s="138"/>
      <c r="F28" s="135"/>
      <c r="G28" s="191">
        <v>5.1138000000000003E-2</v>
      </c>
      <c r="H28" s="192"/>
      <c r="I28" s="193">
        <v>2.4459000000000002E-2</v>
      </c>
      <c r="J28" s="194"/>
      <c r="K28" s="254">
        <v>1.1806000000000001E-2</v>
      </c>
      <c r="L28" s="255"/>
      <c r="M28" s="256">
        <v>5.6680000000000003E-3</v>
      </c>
      <c r="N28" s="138"/>
      <c r="O28" s="135"/>
      <c r="P28" s="191">
        <v>6.4800000000000003E-4</v>
      </c>
      <c r="Q28" s="192"/>
      <c r="R28" s="193">
        <v>4.0000000000000002E-4</v>
      </c>
      <c r="S28" s="194"/>
      <c r="T28" s="254">
        <v>6.6100000000000002E-4</v>
      </c>
      <c r="U28" s="255"/>
      <c r="V28" s="256">
        <v>4.0000000000000002E-4</v>
      </c>
    </row>
    <row r="29" spans="1:22">
      <c r="A29" s="218"/>
      <c r="B29" s="251" t="s">
        <v>164</v>
      </c>
      <c r="C29" s="252">
        <v>43</v>
      </c>
      <c r="D29" s="253"/>
      <c r="E29" s="138"/>
      <c r="F29" s="135"/>
      <c r="G29" s="191">
        <v>2.1843999999999999E-2</v>
      </c>
      <c r="H29" s="192"/>
      <c r="I29" s="193">
        <v>1.0448000000000001E-2</v>
      </c>
      <c r="J29" s="194"/>
      <c r="K29" s="254">
        <v>6.4357999999999999E-2</v>
      </c>
      <c r="L29" s="255"/>
      <c r="M29" s="256">
        <v>3.0898999999999999E-2</v>
      </c>
      <c r="N29" s="138"/>
      <c r="O29" s="135"/>
      <c r="P29" s="191">
        <v>6.4800000000000003E-4</v>
      </c>
      <c r="Q29" s="192"/>
      <c r="R29" s="193">
        <v>4.0000000000000002E-4</v>
      </c>
      <c r="S29" s="194"/>
      <c r="T29" s="254">
        <v>6.6100000000000002E-4</v>
      </c>
      <c r="U29" s="255"/>
      <c r="V29" s="256">
        <v>4.0000000000000002E-4</v>
      </c>
    </row>
    <row r="30" spans="1:22">
      <c r="A30" s="218"/>
      <c r="B30" s="251" t="s">
        <v>165</v>
      </c>
      <c r="C30" s="252">
        <v>44</v>
      </c>
      <c r="D30" s="253"/>
      <c r="E30" s="138"/>
      <c r="F30" s="135"/>
      <c r="G30" s="191">
        <v>1.4450000000000001E-3</v>
      </c>
      <c r="H30" s="192"/>
      <c r="I30" s="193">
        <v>6.9099999999999999E-4</v>
      </c>
      <c r="J30" s="194"/>
      <c r="K30" s="254"/>
      <c r="L30" s="255"/>
      <c r="M30" s="256"/>
      <c r="N30" s="138"/>
      <c r="O30" s="135"/>
      <c r="P30" s="191">
        <v>6.4800000000000003E-4</v>
      </c>
      <c r="Q30" s="192"/>
      <c r="R30" s="193">
        <v>4.0000000000000002E-4</v>
      </c>
      <c r="S30" s="194"/>
      <c r="T30" s="254"/>
      <c r="U30" s="255"/>
      <c r="V30" s="256"/>
    </row>
    <row r="31" spans="1:22">
      <c r="A31" s="218"/>
      <c r="B31" s="251" t="s">
        <v>166</v>
      </c>
      <c r="C31" s="252">
        <v>45</v>
      </c>
      <c r="D31" s="253"/>
      <c r="E31" s="138"/>
      <c r="F31" s="135"/>
      <c r="G31" s="191">
        <v>0.102689</v>
      </c>
      <c r="H31" s="192"/>
      <c r="I31" s="193">
        <v>4.9116E-2</v>
      </c>
      <c r="J31" s="194"/>
      <c r="K31" s="254">
        <v>0.120031</v>
      </c>
      <c r="L31" s="258"/>
      <c r="M31" s="256">
        <v>5.7629E-2</v>
      </c>
      <c r="N31" s="138"/>
      <c r="O31" s="135"/>
      <c r="P31" s="191">
        <v>6.4800000000000003E-4</v>
      </c>
      <c r="Q31" s="192"/>
      <c r="R31" s="193">
        <v>4.0000000000000002E-4</v>
      </c>
      <c r="S31" s="194"/>
      <c r="T31" s="254">
        <v>6.6100000000000002E-4</v>
      </c>
      <c r="U31" s="258"/>
      <c r="V31" s="256">
        <v>4.0000000000000002E-4</v>
      </c>
    </row>
    <row r="32" spans="1:22">
      <c r="A32" s="218"/>
      <c r="B32" s="251" t="s">
        <v>167</v>
      </c>
      <c r="C32" s="252">
        <v>46</v>
      </c>
      <c r="D32" s="253">
        <v>490</v>
      </c>
      <c r="E32" s="138"/>
      <c r="F32" s="135"/>
      <c r="G32" s="191" t="s">
        <v>128</v>
      </c>
      <c r="H32" s="192"/>
      <c r="I32" s="193" t="s">
        <v>128</v>
      </c>
      <c r="J32" s="194"/>
      <c r="K32" s="254"/>
      <c r="L32" s="258"/>
      <c r="M32" s="256"/>
      <c r="N32" s="138"/>
      <c r="O32" s="135"/>
      <c r="P32" s="191" t="s">
        <v>128</v>
      </c>
      <c r="Q32" s="192"/>
      <c r="R32" s="193" t="s">
        <v>128</v>
      </c>
      <c r="S32" s="194"/>
      <c r="T32" s="254"/>
      <c r="U32" s="258"/>
      <c r="V32" s="256"/>
    </row>
    <row r="33" spans="1:22">
      <c r="A33" s="218"/>
      <c r="B33" s="251" t="s">
        <v>168</v>
      </c>
      <c r="C33" s="252">
        <v>47</v>
      </c>
      <c r="D33" s="253"/>
      <c r="F33" s="123"/>
      <c r="G33" s="191">
        <v>3.2398000000000003E-2</v>
      </c>
      <c r="H33" s="192"/>
      <c r="I33" s="193">
        <v>1.5495999999999999E-2</v>
      </c>
      <c r="J33" s="194"/>
      <c r="K33" s="254"/>
      <c r="L33" s="259"/>
      <c r="M33" s="256"/>
      <c r="O33" s="123"/>
      <c r="P33" s="191">
        <v>6.4800000000000003E-4</v>
      </c>
      <c r="Q33" s="192"/>
      <c r="R33" s="193">
        <v>4.0000000000000002E-4</v>
      </c>
      <c r="S33" s="194"/>
      <c r="T33" s="254"/>
      <c r="U33" s="259"/>
      <c r="V33" s="256"/>
    </row>
    <row r="34" spans="1:22">
      <c r="A34" s="218"/>
      <c r="B34" s="251" t="s">
        <v>169</v>
      </c>
      <c r="C34" s="252">
        <v>48</v>
      </c>
      <c r="D34" s="253"/>
      <c r="E34" s="138"/>
      <c r="F34" s="135"/>
      <c r="G34" s="191">
        <v>5.8341659999999997</v>
      </c>
      <c r="H34" s="192"/>
      <c r="I34" s="193">
        <v>2.790448</v>
      </c>
      <c r="J34" s="194"/>
      <c r="K34" s="254">
        <v>9.2801930000000006</v>
      </c>
      <c r="L34" s="258"/>
      <c r="M34" s="256">
        <v>4.4555730000000002</v>
      </c>
      <c r="N34" s="138"/>
      <c r="O34" s="135"/>
      <c r="P34" s="191">
        <v>1.239392</v>
      </c>
      <c r="Q34" s="192"/>
      <c r="R34" s="193">
        <v>0.764683</v>
      </c>
      <c r="S34" s="194"/>
      <c r="T34" s="254">
        <v>2.1606230000000002</v>
      </c>
      <c r="U34" s="258"/>
      <c r="V34" s="256">
        <v>1.30718</v>
      </c>
    </row>
    <row r="35" spans="1:22">
      <c r="A35" s="218"/>
      <c r="B35" s="251" t="s">
        <v>170</v>
      </c>
      <c r="C35" s="252">
        <v>49</v>
      </c>
      <c r="D35" s="253"/>
      <c r="F35" s="123"/>
      <c r="G35" s="191">
        <v>0.54872600000000005</v>
      </c>
      <c r="H35" s="192"/>
      <c r="I35" s="193">
        <v>0.26245299999999999</v>
      </c>
      <c r="J35" s="194"/>
      <c r="K35" s="254">
        <v>0.78638300000000005</v>
      </c>
      <c r="L35" s="259"/>
      <c r="M35" s="256">
        <v>0.37755499999999997</v>
      </c>
      <c r="O35" s="123"/>
      <c r="P35" s="191">
        <v>5.5579999999999997E-2</v>
      </c>
      <c r="Q35" s="192"/>
      <c r="R35" s="193">
        <v>3.4292000000000003E-2</v>
      </c>
      <c r="S35" s="194"/>
      <c r="T35" s="254">
        <v>0.18536</v>
      </c>
      <c r="U35" s="259"/>
      <c r="V35" s="256">
        <v>0.11214300000000001</v>
      </c>
    </row>
    <row r="36" spans="1:22">
      <c r="A36" s="218"/>
      <c r="B36" s="251" t="s">
        <v>171</v>
      </c>
      <c r="C36" s="252">
        <v>51</v>
      </c>
      <c r="D36" s="253"/>
      <c r="F36" s="123"/>
      <c r="G36" s="191">
        <v>3.0140000000000002E-3</v>
      </c>
      <c r="H36" s="192"/>
      <c r="I36" s="193">
        <v>1.4419999999999999E-3</v>
      </c>
      <c r="J36" s="194"/>
      <c r="K36" s="254">
        <v>0.129471</v>
      </c>
      <c r="L36" s="259"/>
      <c r="M36" s="256">
        <v>6.2161000000000001E-2</v>
      </c>
      <c r="O36" s="123"/>
      <c r="P36" s="191">
        <v>6.4800000000000003E-4</v>
      </c>
      <c r="Q36" s="192"/>
      <c r="R36" s="193">
        <v>4.0000000000000002E-4</v>
      </c>
      <c r="S36" s="194"/>
      <c r="T36" s="254">
        <v>6.6100000000000002E-4</v>
      </c>
      <c r="U36" s="259"/>
      <c r="V36" s="256">
        <v>4.0000000000000002E-4</v>
      </c>
    </row>
    <row r="37" spans="1:22">
      <c r="A37" s="218"/>
      <c r="B37" s="251" t="s">
        <v>172</v>
      </c>
      <c r="C37" s="252">
        <v>52</v>
      </c>
      <c r="D37" s="253"/>
      <c r="E37" s="70"/>
      <c r="F37" s="123"/>
      <c r="G37" s="191">
        <v>9.6651000000000001E-2</v>
      </c>
      <c r="H37" s="192"/>
      <c r="I37" s="193">
        <v>4.6227999999999998E-2</v>
      </c>
      <c r="J37" s="194"/>
      <c r="K37" s="254">
        <v>0.111862</v>
      </c>
      <c r="L37" s="258"/>
      <c r="M37" s="256">
        <v>5.3706999999999998E-2</v>
      </c>
      <c r="N37" s="70"/>
      <c r="O37" s="123"/>
      <c r="P37" s="191">
        <v>2.6537999999999999E-2</v>
      </c>
      <c r="Q37" s="192"/>
      <c r="R37" s="193">
        <v>1.6372999999999999E-2</v>
      </c>
      <c r="S37" s="194"/>
      <c r="T37" s="254">
        <v>6.6100000000000002E-4</v>
      </c>
      <c r="U37" s="258"/>
      <c r="V37" s="256">
        <v>4.0000000000000002E-4</v>
      </c>
    </row>
    <row r="38" spans="1:22">
      <c r="A38" s="218"/>
      <c r="B38" s="251" t="s">
        <v>173</v>
      </c>
      <c r="C38" s="252">
        <v>53</v>
      </c>
      <c r="D38" s="253"/>
      <c r="E38" s="138"/>
      <c r="F38" s="135"/>
      <c r="G38" s="191">
        <v>0.47590700000000002</v>
      </c>
      <c r="H38" s="192"/>
      <c r="I38" s="193">
        <v>0.22762399999999999</v>
      </c>
      <c r="J38" s="194"/>
      <c r="K38" s="254">
        <v>7.5339000000000003E-2</v>
      </c>
      <c r="L38" s="259"/>
      <c r="M38" s="256">
        <v>3.6171000000000002E-2</v>
      </c>
      <c r="N38" s="138"/>
      <c r="O38" s="135"/>
      <c r="P38" s="191">
        <v>6.4800000000000003E-4</v>
      </c>
      <c r="Q38" s="192"/>
      <c r="R38" s="193">
        <v>4.0000000000000002E-4</v>
      </c>
      <c r="S38" s="194"/>
      <c r="T38" s="254">
        <v>6.6100000000000002E-4</v>
      </c>
      <c r="U38" s="259"/>
      <c r="V38" s="256">
        <v>4.0000000000000002E-4</v>
      </c>
    </row>
    <row r="39" spans="1:22">
      <c r="A39" s="218"/>
      <c r="B39" s="251" t="s">
        <v>174</v>
      </c>
      <c r="C39" s="252">
        <v>55</v>
      </c>
      <c r="D39" s="253"/>
      <c r="E39" s="138"/>
      <c r="F39" s="135"/>
      <c r="G39" s="191">
        <v>1.2043E-2</v>
      </c>
      <c r="H39" s="192"/>
      <c r="I39" s="193">
        <v>5.7600000000000004E-3</v>
      </c>
      <c r="J39" s="194"/>
      <c r="K39" s="254"/>
      <c r="L39" s="258"/>
      <c r="M39" s="256"/>
      <c r="N39" s="138"/>
      <c r="O39" s="135"/>
      <c r="P39" s="191">
        <v>6.4800000000000003E-4</v>
      </c>
      <c r="Q39" s="192"/>
      <c r="R39" s="193">
        <v>4.0000000000000002E-4</v>
      </c>
      <c r="S39" s="194"/>
      <c r="T39" s="254"/>
      <c r="U39" s="258"/>
      <c r="V39" s="256"/>
    </row>
    <row r="40" spans="1:22">
      <c r="A40" s="218"/>
      <c r="B40" s="251" t="s">
        <v>175</v>
      </c>
      <c r="C40" s="252">
        <v>56</v>
      </c>
      <c r="D40" s="253"/>
      <c r="E40" s="138"/>
      <c r="F40" s="135"/>
      <c r="G40" s="191">
        <v>1.1181E-2</v>
      </c>
      <c r="H40" s="192"/>
      <c r="I40" s="193">
        <v>5.3480000000000003E-3</v>
      </c>
      <c r="J40" s="194"/>
      <c r="K40" s="254"/>
      <c r="L40" s="259"/>
      <c r="M40" s="256"/>
      <c r="N40" s="138"/>
      <c r="O40" s="135"/>
      <c r="P40" s="191">
        <v>7.0956000000000005E-2</v>
      </c>
      <c r="Q40" s="192"/>
      <c r="R40" s="193">
        <v>4.3778999999999998E-2</v>
      </c>
      <c r="S40" s="194"/>
      <c r="T40" s="254"/>
      <c r="U40" s="259"/>
      <c r="V40" s="256"/>
    </row>
    <row r="41" spans="1:22">
      <c r="A41" s="218"/>
      <c r="B41" s="251" t="s">
        <v>176</v>
      </c>
      <c r="C41" s="252">
        <v>61</v>
      </c>
      <c r="D41" s="253"/>
      <c r="E41" s="138"/>
      <c r="F41" s="135"/>
      <c r="G41" s="191">
        <v>0.38824399999999998</v>
      </c>
      <c r="H41" s="192"/>
      <c r="I41" s="193">
        <v>0.185695</v>
      </c>
      <c r="J41" s="194"/>
      <c r="K41" s="254"/>
      <c r="L41" s="258"/>
      <c r="M41" s="256"/>
      <c r="N41" s="138"/>
      <c r="O41" s="135"/>
      <c r="P41" s="191">
        <v>0.13649800000000001</v>
      </c>
      <c r="Q41" s="192"/>
      <c r="R41" s="193">
        <v>8.4217E-2</v>
      </c>
      <c r="S41" s="194"/>
      <c r="T41" s="254"/>
      <c r="U41" s="258"/>
      <c r="V41" s="256"/>
    </row>
    <row r="42" spans="1:22">
      <c r="A42" s="218"/>
      <c r="B42" s="251" t="s">
        <v>177</v>
      </c>
      <c r="C42" s="252">
        <v>62</v>
      </c>
      <c r="D42" s="253"/>
      <c r="E42" s="138"/>
      <c r="F42" s="135"/>
      <c r="G42" s="191">
        <v>0.299904</v>
      </c>
      <c r="H42" s="192"/>
      <c r="I42" s="193">
        <v>0.14344199999999999</v>
      </c>
      <c r="J42" s="194"/>
      <c r="K42" s="254">
        <v>0.169491</v>
      </c>
      <c r="L42" s="258"/>
      <c r="M42" s="256">
        <v>8.1375000000000003E-2</v>
      </c>
      <c r="N42" s="138"/>
      <c r="O42" s="135"/>
      <c r="P42" s="191">
        <v>6.4800000000000003E-4</v>
      </c>
      <c r="Q42" s="192"/>
      <c r="R42" s="193">
        <v>4.0000000000000002E-4</v>
      </c>
      <c r="S42" s="194"/>
      <c r="T42" s="254">
        <v>6.6100000000000002E-4</v>
      </c>
      <c r="U42" s="258"/>
      <c r="V42" s="256">
        <v>4.0000000000000002E-4</v>
      </c>
    </row>
    <row r="43" spans="1:22">
      <c r="A43" s="218"/>
      <c r="B43" s="251" t="s">
        <v>178</v>
      </c>
      <c r="C43" s="252">
        <v>64</v>
      </c>
      <c r="D43" s="253"/>
      <c r="F43" s="123"/>
      <c r="G43" s="191">
        <v>2.4763039999999998</v>
      </c>
      <c r="H43" s="192"/>
      <c r="I43" s="193">
        <v>1.184402</v>
      </c>
      <c r="J43" s="192"/>
      <c r="K43" s="254">
        <v>3.7721269999999998</v>
      </c>
      <c r="L43" s="258"/>
      <c r="M43" s="256">
        <v>1.8110599999999999</v>
      </c>
      <c r="O43" s="123"/>
      <c r="P43" s="191">
        <v>0.72415099999999999</v>
      </c>
      <c r="Q43" s="192"/>
      <c r="R43" s="193">
        <v>0.44678899999999999</v>
      </c>
      <c r="S43" s="192"/>
      <c r="T43" s="254">
        <v>1.5503929999999999</v>
      </c>
      <c r="U43" s="258"/>
      <c r="V43" s="256">
        <v>0.93798999999999999</v>
      </c>
    </row>
    <row r="44" spans="1:22">
      <c r="A44" s="218"/>
      <c r="B44" s="251" t="s">
        <v>179</v>
      </c>
      <c r="C44" s="252">
        <v>65</v>
      </c>
      <c r="D44" s="253"/>
      <c r="E44" s="138"/>
      <c r="F44" s="135"/>
      <c r="G44" s="191">
        <v>0.38761299999999999</v>
      </c>
      <c r="H44" s="192"/>
      <c r="I44" s="193">
        <v>0.185393</v>
      </c>
      <c r="J44" s="192"/>
      <c r="K44" s="254">
        <v>0.44936900000000002</v>
      </c>
      <c r="L44" s="259"/>
      <c r="M44" s="256">
        <v>0.215749</v>
      </c>
      <c r="N44" s="138"/>
      <c r="O44" s="135"/>
      <c r="P44" s="191">
        <v>0.14710500000000001</v>
      </c>
      <c r="Q44" s="192"/>
      <c r="R44" s="193">
        <v>9.0760999999999994E-2</v>
      </c>
      <c r="S44" s="192"/>
      <c r="T44" s="254">
        <v>0.19051399999999999</v>
      </c>
      <c r="U44" s="259"/>
      <c r="V44" s="256">
        <v>0.115261</v>
      </c>
    </row>
    <row r="45" spans="1:22">
      <c r="A45" s="218"/>
      <c r="B45" s="251" t="s">
        <v>180</v>
      </c>
      <c r="C45" s="252">
        <v>66</v>
      </c>
      <c r="D45" s="253"/>
      <c r="E45" s="138"/>
      <c r="F45" s="135"/>
      <c r="G45" s="191">
        <v>2.1912000000000001E-2</v>
      </c>
      <c r="H45" s="192"/>
      <c r="I45" s="193">
        <v>1.048E-2</v>
      </c>
      <c r="J45" s="194"/>
      <c r="K45" s="254">
        <v>6.4158000000000007E-2</v>
      </c>
      <c r="L45" s="258"/>
      <c r="M45" s="256">
        <v>3.0803000000000001E-2</v>
      </c>
      <c r="N45" s="138"/>
      <c r="O45" s="135"/>
      <c r="P45" s="191">
        <v>6.4800000000000003E-4</v>
      </c>
      <c r="Q45" s="192"/>
      <c r="R45" s="193">
        <v>4.0000000000000002E-4</v>
      </c>
      <c r="S45" s="194"/>
      <c r="T45" s="254">
        <v>6.6100000000000002E-4</v>
      </c>
      <c r="U45" s="258"/>
      <c r="V45" s="256">
        <v>4.0000000000000002E-4</v>
      </c>
    </row>
    <row r="46" spans="1:22">
      <c r="A46" s="218"/>
      <c r="B46" s="251" t="s">
        <v>181</v>
      </c>
      <c r="C46" s="252">
        <v>67</v>
      </c>
      <c r="D46" s="253"/>
      <c r="E46" s="138"/>
      <c r="F46" s="135"/>
      <c r="G46" s="191">
        <v>2.8E-3</v>
      </c>
      <c r="H46" s="192"/>
      <c r="I46" s="193">
        <v>1.3389999999999999E-3</v>
      </c>
      <c r="J46" s="194"/>
      <c r="K46" s="254"/>
      <c r="L46" s="258"/>
      <c r="M46" s="256"/>
      <c r="N46" s="138"/>
      <c r="O46" s="135"/>
      <c r="P46" s="191">
        <v>6.4800000000000003E-4</v>
      </c>
      <c r="Q46" s="192"/>
      <c r="R46" s="193">
        <v>4.0000000000000002E-4</v>
      </c>
      <c r="S46" s="194"/>
      <c r="T46" s="254"/>
      <c r="U46" s="258"/>
      <c r="V46" s="256"/>
    </row>
    <row r="47" spans="1:22">
      <c r="A47" s="218"/>
      <c r="B47" s="251" t="s">
        <v>182</v>
      </c>
      <c r="C47" s="252">
        <v>69</v>
      </c>
      <c r="D47" s="253"/>
      <c r="E47" s="138"/>
      <c r="F47" s="135"/>
      <c r="G47" s="191">
        <v>2.0888E-2</v>
      </c>
      <c r="H47" s="192"/>
      <c r="I47" s="193">
        <v>9.9909999999999999E-3</v>
      </c>
      <c r="J47" s="194"/>
      <c r="K47" s="254">
        <v>4.8209999999999998E-3</v>
      </c>
      <c r="L47" s="258"/>
      <c r="M47" s="256">
        <v>2.3149999999999998E-3</v>
      </c>
      <c r="N47" s="138"/>
      <c r="O47" s="135"/>
      <c r="P47" s="191">
        <v>6.4800000000000003E-4</v>
      </c>
      <c r="Q47" s="192"/>
      <c r="R47" s="193">
        <v>4.0000000000000002E-4</v>
      </c>
      <c r="S47" s="194"/>
      <c r="T47" s="254">
        <v>6.6100000000000002E-4</v>
      </c>
      <c r="U47" s="258"/>
      <c r="V47" s="256">
        <v>4.0000000000000002E-4</v>
      </c>
    </row>
    <row r="48" spans="1:22">
      <c r="A48" s="218"/>
      <c r="B48" s="251" t="s">
        <v>183</v>
      </c>
      <c r="C48" s="252">
        <v>71</v>
      </c>
      <c r="D48" s="253"/>
      <c r="E48" s="138"/>
      <c r="F48" s="135"/>
      <c r="G48" s="191">
        <v>5.3189999999999999E-3</v>
      </c>
      <c r="H48" s="192"/>
      <c r="I48" s="193">
        <v>2.5439999999999998E-3</v>
      </c>
      <c r="J48" s="194"/>
      <c r="K48" s="254"/>
      <c r="L48" s="255"/>
      <c r="M48" s="256"/>
      <c r="N48" s="138"/>
      <c r="O48" s="135"/>
      <c r="P48" s="191">
        <v>6.4800000000000003E-4</v>
      </c>
      <c r="Q48" s="192"/>
      <c r="R48" s="193">
        <v>4.0000000000000002E-4</v>
      </c>
      <c r="S48" s="194"/>
      <c r="T48" s="254"/>
      <c r="U48" s="255"/>
      <c r="V48" s="256"/>
    </row>
    <row r="49" spans="1:22">
      <c r="A49" s="218"/>
      <c r="B49" s="251" t="s">
        <v>184</v>
      </c>
      <c r="C49" s="252">
        <v>72</v>
      </c>
      <c r="D49" s="253"/>
      <c r="E49" s="138"/>
      <c r="F49" s="135"/>
      <c r="G49" s="191">
        <v>11.131776</v>
      </c>
      <c r="H49" s="192"/>
      <c r="I49" s="193">
        <v>5.3242649999999996</v>
      </c>
      <c r="J49" s="194"/>
      <c r="K49" s="254">
        <v>19.743189999999998</v>
      </c>
      <c r="L49" s="259"/>
      <c r="M49" s="256">
        <v>9.4790299999999998</v>
      </c>
      <c r="N49" s="138"/>
      <c r="O49" s="135"/>
      <c r="P49" s="191">
        <v>7.4673340000000001</v>
      </c>
      <c r="Q49" s="192"/>
      <c r="R49" s="193">
        <v>4.6072160000000002</v>
      </c>
      <c r="S49" s="194"/>
      <c r="T49" s="254">
        <v>12.642749</v>
      </c>
      <c r="U49" s="259"/>
      <c r="V49" s="256">
        <v>7.6488800000000001</v>
      </c>
    </row>
    <row r="50" spans="1:22">
      <c r="A50" s="218"/>
      <c r="B50" s="251" t="s">
        <v>185</v>
      </c>
      <c r="C50" s="252">
        <v>73</v>
      </c>
      <c r="D50" s="253"/>
      <c r="E50" s="138"/>
      <c r="F50" s="135"/>
      <c r="G50" s="191">
        <v>4.2139999999999999E-3</v>
      </c>
      <c r="H50" s="192"/>
      <c r="I50" s="193">
        <v>2.016E-3</v>
      </c>
      <c r="J50" s="194"/>
      <c r="K50" s="254">
        <v>3.8479999999999999E-3</v>
      </c>
      <c r="L50" s="259"/>
      <c r="M50" s="256">
        <v>1.8469999999999999E-3</v>
      </c>
      <c r="N50" s="138"/>
      <c r="O50" s="135"/>
      <c r="P50" s="191">
        <v>6.4800000000000003E-4</v>
      </c>
      <c r="Q50" s="192"/>
      <c r="R50" s="193">
        <v>4.0000000000000002E-4</v>
      </c>
      <c r="S50" s="194"/>
      <c r="T50" s="254">
        <v>6.6100000000000002E-4</v>
      </c>
      <c r="U50" s="259"/>
      <c r="V50" s="256">
        <v>4.0000000000000002E-4</v>
      </c>
    </row>
    <row r="51" spans="1:22">
      <c r="A51" s="218"/>
      <c r="B51" s="251" t="s">
        <v>186</v>
      </c>
      <c r="C51" s="252">
        <v>74</v>
      </c>
      <c r="D51" s="253"/>
      <c r="E51" s="138"/>
      <c r="F51" s="135"/>
      <c r="G51" s="191">
        <v>4.6811999999999999E-2</v>
      </c>
      <c r="H51" s="192"/>
      <c r="I51" s="193">
        <v>2.239E-2</v>
      </c>
      <c r="J51" s="260"/>
      <c r="K51" s="254">
        <v>2.8486999999999998E-2</v>
      </c>
      <c r="L51" s="258"/>
      <c r="M51" s="256">
        <v>1.3677E-2</v>
      </c>
      <c r="N51" s="138"/>
      <c r="O51" s="135"/>
      <c r="P51" s="191">
        <v>3.5709999999999999E-2</v>
      </c>
      <c r="Q51" s="192"/>
      <c r="R51" s="193">
        <v>2.2032E-2</v>
      </c>
      <c r="S51" s="260"/>
      <c r="T51" s="254">
        <v>6.6100000000000002E-4</v>
      </c>
      <c r="U51" s="258"/>
      <c r="V51" s="256">
        <v>4.0000000000000002E-4</v>
      </c>
    </row>
    <row r="52" spans="1:22">
      <c r="A52" s="218"/>
      <c r="B52" s="251" t="s">
        <v>187</v>
      </c>
      <c r="C52" s="252">
        <v>76</v>
      </c>
      <c r="D52" s="253"/>
      <c r="E52" s="70"/>
      <c r="F52" s="123"/>
      <c r="G52" s="191">
        <v>1.360832</v>
      </c>
      <c r="H52" s="192"/>
      <c r="I52" s="193">
        <v>0.65087799999999996</v>
      </c>
      <c r="J52" s="194"/>
      <c r="K52" s="254">
        <v>1.9644029999999999</v>
      </c>
      <c r="L52" s="258"/>
      <c r="M52" s="256">
        <v>0.94314200000000004</v>
      </c>
      <c r="N52" s="70"/>
      <c r="O52" s="123"/>
      <c r="P52" s="191">
        <v>0.68019499999999999</v>
      </c>
      <c r="Q52" s="195"/>
      <c r="R52" s="193">
        <v>0.41966900000000001</v>
      </c>
      <c r="S52" s="194"/>
      <c r="T52" s="254">
        <v>1.1927220000000001</v>
      </c>
      <c r="U52" s="258"/>
      <c r="V52" s="256">
        <v>0.72159799999999996</v>
      </c>
    </row>
    <row r="53" spans="1:22">
      <c r="A53" s="218"/>
      <c r="B53" s="251" t="s">
        <v>188</v>
      </c>
      <c r="C53" s="252">
        <v>78</v>
      </c>
      <c r="D53" s="253">
        <v>490</v>
      </c>
      <c r="E53" s="138"/>
      <c r="F53" s="135"/>
      <c r="G53" s="191" t="s">
        <v>128</v>
      </c>
      <c r="H53" s="192"/>
      <c r="I53" s="193" t="s">
        <v>128</v>
      </c>
      <c r="J53" s="192"/>
      <c r="K53" s="254"/>
      <c r="L53" s="258"/>
      <c r="M53" s="256"/>
      <c r="N53" s="138"/>
      <c r="O53" s="135"/>
      <c r="P53" s="191" t="s">
        <v>128</v>
      </c>
      <c r="Q53" s="192"/>
      <c r="R53" s="193" t="s">
        <v>128</v>
      </c>
      <c r="S53" s="192"/>
      <c r="T53" s="254"/>
      <c r="U53" s="258"/>
      <c r="V53" s="256"/>
    </row>
    <row r="54" spans="1:22">
      <c r="A54" s="218"/>
      <c r="B54" s="251" t="s">
        <v>189</v>
      </c>
      <c r="C54" s="252">
        <v>81</v>
      </c>
      <c r="D54" s="253"/>
      <c r="E54" s="70"/>
      <c r="F54" s="123"/>
      <c r="G54" s="191">
        <v>5.7320000000000001E-3</v>
      </c>
      <c r="H54" s="192"/>
      <c r="I54" s="193">
        <v>2.7420000000000001E-3</v>
      </c>
      <c r="J54" s="192"/>
      <c r="K54" s="254"/>
      <c r="L54" s="259"/>
      <c r="M54" s="256"/>
      <c r="N54" s="70"/>
      <c r="O54" s="123"/>
      <c r="P54" s="191">
        <v>6.9188E-2</v>
      </c>
      <c r="Q54" s="192"/>
      <c r="R54" s="193">
        <v>4.2687999999999997E-2</v>
      </c>
      <c r="S54" s="192"/>
      <c r="T54" s="254"/>
      <c r="U54" s="259"/>
      <c r="V54" s="256"/>
    </row>
    <row r="55" spans="1:22">
      <c r="A55" s="218"/>
      <c r="B55" s="251" t="s">
        <v>190</v>
      </c>
      <c r="C55" s="252">
        <v>82</v>
      </c>
      <c r="D55" s="253"/>
      <c r="E55" s="138"/>
      <c r="F55" s="135"/>
      <c r="G55" s="191">
        <v>0.622085</v>
      </c>
      <c r="H55" s="192"/>
      <c r="I55" s="193">
        <v>0.29754000000000003</v>
      </c>
      <c r="J55" s="194"/>
      <c r="K55" s="254">
        <v>0.75622199999999995</v>
      </c>
      <c r="L55" s="258"/>
      <c r="M55" s="256">
        <v>0.36307499999999998</v>
      </c>
      <c r="N55" s="138"/>
      <c r="O55" s="135"/>
      <c r="P55" s="191">
        <v>2.398E-3</v>
      </c>
      <c r="Q55" s="192"/>
      <c r="R55" s="193">
        <v>1.48E-3</v>
      </c>
      <c r="S55" s="194"/>
      <c r="T55" s="254">
        <v>6.6100000000000002E-4</v>
      </c>
      <c r="U55" s="258"/>
      <c r="V55" s="256">
        <v>4.0000000000000002E-4</v>
      </c>
    </row>
    <row r="56" spans="1:22">
      <c r="A56" s="218"/>
      <c r="B56" s="251" t="s">
        <v>191</v>
      </c>
      <c r="C56" s="252">
        <v>86</v>
      </c>
      <c r="D56" s="253"/>
      <c r="F56" s="123"/>
      <c r="G56" s="191">
        <v>10.194205999999999</v>
      </c>
      <c r="H56" s="192"/>
      <c r="I56" s="193">
        <v>4.8758309999999998</v>
      </c>
      <c r="J56" s="194"/>
      <c r="K56" s="254">
        <v>11.775493000000001</v>
      </c>
      <c r="L56" s="258"/>
      <c r="M56" s="256">
        <v>5.6536080000000002</v>
      </c>
      <c r="O56" s="123"/>
      <c r="P56" s="191">
        <v>1.5303089999999999</v>
      </c>
      <c r="Q56" s="192"/>
      <c r="R56" s="193">
        <v>0.94417399999999996</v>
      </c>
      <c r="S56" s="194"/>
      <c r="T56" s="254">
        <v>1.380682</v>
      </c>
      <c r="U56" s="258"/>
      <c r="V56" s="256">
        <v>0.835314</v>
      </c>
    </row>
    <row r="57" spans="1:22">
      <c r="A57" s="218"/>
      <c r="B57" s="251" t="s">
        <v>192</v>
      </c>
      <c r="C57" s="252">
        <v>88</v>
      </c>
      <c r="D57" s="253"/>
      <c r="F57" s="123"/>
      <c r="G57" s="191">
        <v>0.167686</v>
      </c>
      <c r="H57" s="192"/>
      <c r="I57" s="193">
        <v>8.0202999999999997E-2</v>
      </c>
      <c r="J57" s="194"/>
      <c r="K57" s="254">
        <v>0.13303699999999999</v>
      </c>
      <c r="L57" s="258"/>
      <c r="M57" s="256">
        <v>6.3872999999999999E-2</v>
      </c>
      <c r="O57" s="123"/>
      <c r="P57" s="191">
        <v>9.0039999999999999E-3</v>
      </c>
      <c r="Q57" s="192"/>
      <c r="R57" s="193">
        <v>5.555E-3</v>
      </c>
      <c r="S57" s="194"/>
      <c r="T57" s="254">
        <v>6.6100000000000002E-4</v>
      </c>
      <c r="U57" s="258"/>
      <c r="V57" s="256">
        <v>4.0000000000000002E-4</v>
      </c>
    </row>
    <row r="58" spans="1:22">
      <c r="A58" s="218"/>
      <c r="B58" s="251" t="s">
        <v>193</v>
      </c>
      <c r="C58" s="252">
        <v>89</v>
      </c>
      <c r="D58" s="253"/>
      <c r="F58" s="123"/>
      <c r="G58" s="191">
        <v>1.6338999999999999E-2</v>
      </c>
      <c r="H58" s="192"/>
      <c r="I58" s="193">
        <v>7.8150000000000008E-3</v>
      </c>
      <c r="J58" s="194"/>
      <c r="K58" s="254"/>
      <c r="L58" s="258"/>
      <c r="M58" s="256"/>
      <c r="O58" s="123"/>
      <c r="P58" s="191">
        <v>6.4800000000000003E-4</v>
      </c>
      <c r="Q58" s="192"/>
      <c r="R58" s="193">
        <v>4.0000000000000002E-4</v>
      </c>
      <c r="S58" s="194"/>
      <c r="T58" s="254"/>
      <c r="U58" s="258"/>
      <c r="V58" s="256"/>
    </row>
    <row r="59" spans="1:22">
      <c r="A59" s="218"/>
      <c r="B59" s="251" t="s">
        <v>194</v>
      </c>
      <c r="C59" s="252">
        <v>92</v>
      </c>
      <c r="D59" s="253"/>
      <c r="F59" s="123"/>
      <c r="G59" s="191">
        <v>6.5853999999999996E-2</v>
      </c>
      <c r="H59" s="192"/>
      <c r="I59" s="193">
        <v>3.1497999999999998E-2</v>
      </c>
      <c r="J59" s="194"/>
      <c r="K59" s="254">
        <v>7.5469999999999999E-3</v>
      </c>
      <c r="L59" s="259"/>
      <c r="M59" s="256">
        <v>3.6229999999999999E-3</v>
      </c>
      <c r="O59" s="123"/>
      <c r="P59" s="191">
        <v>6.4800000000000003E-4</v>
      </c>
      <c r="Q59" s="192"/>
      <c r="R59" s="193">
        <v>4.0000000000000002E-4</v>
      </c>
      <c r="S59" s="194"/>
      <c r="T59" s="254">
        <v>6.6100000000000002E-4</v>
      </c>
      <c r="U59" s="259"/>
      <c r="V59" s="256">
        <v>4.0000000000000002E-4</v>
      </c>
    </row>
    <row r="60" spans="1:22">
      <c r="A60" s="218"/>
      <c r="B60" s="251" t="s">
        <v>195</v>
      </c>
      <c r="C60" s="252">
        <v>93</v>
      </c>
      <c r="D60" s="253"/>
      <c r="E60" s="138"/>
      <c r="F60" s="135"/>
      <c r="G60" s="191">
        <v>12.446348</v>
      </c>
      <c r="H60" s="192"/>
      <c r="I60" s="193">
        <v>5.953017</v>
      </c>
      <c r="J60" s="194"/>
      <c r="K60" s="254">
        <v>16.426072999999999</v>
      </c>
      <c r="L60" s="258"/>
      <c r="M60" s="256">
        <v>7.8864270000000003</v>
      </c>
      <c r="N60" s="138"/>
      <c r="O60" s="135"/>
      <c r="P60" s="191">
        <v>19.844079000000001</v>
      </c>
      <c r="Q60" s="196"/>
      <c r="R60" s="193">
        <v>12.243455000000001</v>
      </c>
      <c r="S60" s="194"/>
      <c r="T60" s="254">
        <v>22.299676999999999</v>
      </c>
      <c r="U60" s="258"/>
      <c r="V60" s="256">
        <v>13.491334</v>
      </c>
    </row>
    <row r="61" spans="1:22">
      <c r="A61" s="218"/>
      <c r="B61" s="251" t="s">
        <v>196</v>
      </c>
      <c r="C61" s="252">
        <v>94</v>
      </c>
      <c r="D61" s="253"/>
      <c r="F61" s="123"/>
      <c r="G61" s="191">
        <v>8.3699999999999996E-4</v>
      </c>
      <c r="H61" s="192"/>
      <c r="I61" s="193">
        <v>4.0000000000000002E-4</v>
      </c>
      <c r="J61" s="192"/>
      <c r="K61" s="254"/>
      <c r="L61" s="258"/>
      <c r="M61" s="256"/>
      <c r="O61" s="123"/>
      <c r="P61" s="191">
        <v>6.4800000000000003E-4</v>
      </c>
      <c r="Q61" s="192"/>
      <c r="R61" s="193">
        <v>4.0000000000000002E-4</v>
      </c>
      <c r="S61" s="192"/>
      <c r="T61" s="254"/>
      <c r="U61" s="258"/>
      <c r="V61" s="256"/>
    </row>
    <row r="62" spans="1:22">
      <c r="A62" s="218"/>
      <c r="B62" s="251" t="s">
        <v>197</v>
      </c>
      <c r="C62" s="252">
        <v>96</v>
      </c>
      <c r="D62" s="253"/>
      <c r="E62" s="138"/>
      <c r="F62" s="135"/>
      <c r="G62" s="191">
        <v>1.8495999999999999E-2</v>
      </c>
      <c r="H62" s="192"/>
      <c r="I62" s="193">
        <v>8.8470000000000007E-3</v>
      </c>
      <c r="J62" s="194"/>
      <c r="K62" s="254">
        <v>2.5242000000000001E-2</v>
      </c>
      <c r="L62" s="259"/>
      <c r="M62" s="256">
        <v>1.2119E-2</v>
      </c>
      <c r="N62" s="138"/>
      <c r="O62" s="135"/>
      <c r="P62" s="191">
        <v>6.4800000000000003E-4</v>
      </c>
      <c r="Q62" s="192"/>
      <c r="R62" s="193">
        <v>4.0000000000000002E-4</v>
      </c>
      <c r="S62" s="194"/>
      <c r="T62" s="254">
        <v>6.6100000000000002E-4</v>
      </c>
      <c r="U62" s="259"/>
      <c r="V62" s="256">
        <v>4.0000000000000002E-4</v>
      </c>
    </row>
    <row r="63" spans="1:22">
      <c r="A63" s="218"/>
      <c r="B63" s="251" t="s">
        <v>198</v>
      </c>
      <c r="C63" s="252">
        <v>97</v>
      </c>
      <c r="D63" s="253"/>
      <c r="E63" s="138"/>
      <c r="F63" s="135"/>
      <c r="G63" s="191">
        <v>3.8683000000000002E-2</v>
      </c>
      <c r="H63" s="192"/>
      <c r="I63" s="193">
        <v>1.8502000000000001E-2</v>
      </c>
      <c r="J63" s="194"/>
      <c r="K63" s="254">
        <v>8.9300000000000004E-3</v>
      </c>
      <c r="L63" s="258"/>
      <c r="M63" s="256">
        <v>4.287E-3</v>
      </c>
      <c r="N63" s="138"/>
      <c r="O63" s="135"/>
      <c r="P63" s="191">
        <v>6.4800000000000003E-4</v>
      </c>
      <c r="Q63" s="192"/>
      <c r="R63" s="193">
        <v>4.0000000000000002E-4</v>
      </c>
      <c r="S63" s="194"/>
      <c r="T63" s="254">
        <v>6.6100000000000002E-4</v>
      </c>
      <c r="U63" s="258"/>
      <c r="V63" s="256">
        <v>4.0000000000000002E-4</v>
      </c>
    </row>
    <row r="64" spans="1:22">
      <c r="A64" s="218"/>
      <c r="B64" s="251" t="s">
        <v>612</v>
      </c>
      <c r="C64" s="252">
        <v>101</v>
      </c>
      <c r="D64" s="253"/>
      <c r="F64" s="123"/>
      <c r="G64" s="191">
        <v>8.3699999999999996E-4</v>
      </c>
      <c r="H64" s="192"/>
      <c r="I64" s="193">
        <v>4.0000000000000002E-4</v>
      </c>
      <c r="J64" s="194"/>
      <c r="K64" s="254"/>
      <c r="L64" s="258"/>
      <c r="M64" s="256"/>
      <c r="O64" s="123"/>
      <c r="P64" s="191">
        <v>6.4800000000000003E-4</v>
      </c>
      <c r="Q64" s="192"/>
      <c r="R64" s="193">
        <v>4.0000000000000002E-4</v>
      </c>
      <c r="S64" s="194"/>
      <c r="T64" s="254"/>
      <c r="U64" s="258"/>
      <c r="V64" s="256"/>
    </row>
    <row r="65" spans="1:22">
      <c r="A65" s="218"/>
      <c r="B65" s="251" t="s">
        <v>613</v>
      </c>
      <c r="C65" s="252">
        <v>103</v>
      </c>
      <c r="D65" s="253"/>
      <c r="F65" s="123"/>
      <c r="G65" s="191">
        <v>5.9459999999999999E-3</v>
      </c>
      <c r="H65" s="192"/>
      <c r="I65" s="193">
        <v>2.8440000000000002E-3</v>
      </c>
      <c r="J65" s="194"/>
      <c r="K65" s="254"/>
      <c r="L65" s="255"/>
      <c r="M65" s="256"/>
      <c r="O65" s="123"/>
      <c r="P65" s="191">
        <v>6.4800000000000003E-4</v>
      </c>
      <c r="Q65" s="192"/>
      <c r="R65" s="193">
        <v>4.0000000000000002E-4</v>
      </c>
      <c r="S65" s="194"/>
      <c r="T65" s="254"/>
      <c r="U65" s="255"/>
      <c r="V65" s="256"/>
    </row>
    <row r="66" spans="1:22">
      <c r="A66" s="218"/>
      <c r="B66" s="251" t="s">
        <v>199</v>
      </c>
      <c r="C66" s="252">
        <v>105</v>
      </c>
      <c r="D66" s="253"/>
      <c r="E66" s="138"/>
      <c r="F66" s="135"/>
      <c r="G66" s="191">
        <v>1.6844000000000001E-2</v>
      </c>
      <c r="H66" s="192"/>
      <c r="I66" s="193">
        <v>8.0560000000000007E-3</v>
      </c>
      <c r="J66" s="194"/>
      <c r="K66" s="254"/>
      <c r="L66" s="258"/>
      <c r="M66" s="256"/>
      <c r="N66" s="138"/>
      <c r="O66" s="135"/>
      <c r="P66" s="191">
        <v>1.5779999999999999E-2</v>
      </c>
      <c r="Q66" s="192"/>
      <c r="R66" s="193">
        <v>9.7359999999999999E-3</v>
      </c>
      <c r="S66" s="194"/>
      <c r="T66" s="254"/>
      <c r="U66" s="258"/>
      <c r="V66" s="256"/>
    </row>
    <row r="67" spans="1:22">
      <c r="A67" s="218"/>
      <c r="B67" s="251" t="s">
        <v>200</v>
      </c>
      <c r="C67" s="252">
        <v>106</v>
      </c>
      <c r="D67" s="253"/>
      <c r="E67" s="70"/>
      <c r="F67" s="123"/>
      <c r="G67" s="191">
        <v>8.4180000000000001E-3</v>
      </c>
      <c r="H67" s="192"/>
      <c r="I67" s="193">
        <v>4.0260000000000001E-3</v>
      </c>
      <c r="J67" s="194"/>
      <c r="K67" s="254"/>
      <c r="L67" s="259"/>
      <c r="M67" s="256"/>
      <c r="N67" s="70"/>
      <c r="O67" s="123"/>
      <c r="P67" s="191">
        <v>6.4800000000000003E-4</v>
      </c>
      <c r="Q67" s="192"/>
      <c r="R67" s="193">
        <v>4.0000000000000002E-4</v>
      </c>
      <c r="S67" s="194"/>
      <c r="T67" s="254"/>
      <c r="U67" s="259"/>
      <c r="V67" s="256"/>
    </row>
    <row r="68" spans="1:22">
      <c r="A68" s="218"/>
      <c r="B68" s="251" t="s">
        <v>599</v>
      </c>
      <c r="C68" s="252">
        <v>112</v>
      </c>
      <c r="D68" s="253"/>
      <c r="E68" s="138"/>
      <c r="F68" s="135"/>
      <c r="G68" s="191">
        <v>0.16617699999999999</v>
      </c>
      <c r="H68" s="192"/>
      <c r="I68" s="193">
        <v>7.9481999999999997E-2</v>
      </c>
      <c r="J68" s="194"/>
      <c r="K68" s="254"/>
      <c r="L68" s="255"/>
      <c r="M68" s="256"/>
      <c r="N68" s="138"/>
      <c r="O68" s="135"/>
      <c r="P68" s="191">
        <v>2.9750000000000002E-3</v>
      </c>
      <c r="Q68" s="192"/>
      <c r="R68" s="193">
        <v>1.836E-3</v>
      </c>
      <c r="S68" s="194"/>
      <c r="T68" s="254"/>
      <c r="U68" s="255"/>
      <c r="V68" s="256"/>
    </row>
    <row r="69" spans="1:22">
      <c r="A69" s="218"/>
      <c r="B69" s="251" t="s">
        <v>201</v>
      </c>
      <c r="C69" s="252">
        <v>119</v>
      </c>
      <c r="D69" s="253"/>
      <c r="E69" s="138"/>
      <c r="F69" s="135"/>
      <c r="G69" s="191">
        <v>8.7799999999999998E-4</v>
      </c>
      <c r="H69" s="192"/>
      <c r="I69" s="193">
        <v>4.2000000000000002E-4</v>
      </c>
      <c r="J69" s="194"/>
      <c r="K69" s="254"/>
      <c r="L69" s="259"/>
      <c r="M69" s="256"/>
      <c r="N69" s="138"/>
      <c r="O69" s="135"/>
      <c r="P69" s="191"/>
      <c r="Q69" s="192"/>
      <c r="R69" s="193"/>
      <c r="S69" s="194"/>
      <c r="T69" s="254"/>
      <c r="U69" s="259"/>
      <c r="V69" s="256"/>
    </row>
    <row r="70" spans="1:22">
      <c r="A70" s="218"/>
      <c r="B70" s="251" t="s">
        <v>360</v>
      </c>
      <c r="C70" s="252">
        <v>125</v>
      </c>
      <c r="D70" s="253"/>
      <c r="E70" s="138"/>
      <c r="F70" s="135"/>
      <c r="G70" s="191">
        <v>8.3699999999999996E-4</v>
      </c>
      <c r="H70" s="192"/>
      <c r="I70" s="193">
        <v>4.0000000000000002E-4</v>
      </c>
      <c r="J70" s="194"/>
      <c r="K70" s="254"/>
      <c r="L70" s="255"/>
      <c r="M70" s="256"/>
      <c r="N70" s="138"/>
      <c r="O70" s="135"/>
      <c r="P70" s="191">
        <v>6.4800000000000003E-4</v>
      </c>
      <c r="Q70" s="192"/>
      <c r="R70" s="193">
        <v>4.0000000000000002E-4</v>
      </c>
      <c r="S70" s="194"/>
      <c r="T70" s="254"/>
      <c r="U70" s="255"/>
      <c r="V70" s="256"/>
    </row>
    <row r="71" spans="1:22">
      <c r="A71" s="218"/>
      <c r="B71" s="251" t="s">
        <v>570</v>
      </c>
      <c r="C71" s="252">
        <v>127</v>
      </c>
      <c r="D71" s="253"/>
      <c r="E71" s="138"/>
      <c r="F71" s="135"/>
      <c r="G71" s="191">
        <v>3.5423000000000003E-2</v>
      </c>
      <c r="H71" s="192"/>
      <c r="I71" s="193">
        <v>1.6943E-2</v>
      </c>
      <c r="J71" s="192"/>
      <c r="K71" s="254"/>
      <c r="L71" s="258"/>
      <c r="M71" s="256"/>
      <c r="N71" s="138"/>
      <c r="O71" s="135"/>
      <c r="P71" s="191">
        <v>9.3199999999999999E-4</v>
      </c>
      <c r="Q71" s="192"/>
      <c r="R71" s="193">
        <v>5.7499999999999999E-4</v>
      </c>
      <c r="S71" s="192"/>
      <c r="T71" s="254"/>
      <c r="U71" s="258"/>
      <c r="V71" s="256"/>
    </row>
    <row r="72" spans="1:22">
      <c r="A72" s="218"/>
      <c r="B72" s="251" t="s">
        <v>203</v>
      </c>
      <c r="C72" s="252">
        <v>128</v>
      </c>
      <c r="D72" s="253"/>
      <c r="E72" s="70"/>
      <c r="F72" s="123"/>
      <c r="G72" s="191">
        <v>9.77E-4</v>
      </c>
      <c r="H72" s="192"/>
      <c r="I72" s="193">
        <v>4.6700000000000002E-4</v>
      </c>
      <c r="J72" s="194"/>
      <c r="K72" s="254"/>
      <c r="L72" s="258"/>
      <c r="M72" s="256"/>
      <c r="N72" s="70"/>
      <c r="O72" s="123"/>
      <c r="P72" s="191">
        <v>6.4800000000000003E-4</v>
      </c>
      <c r="Q72" s="192"/>
      <c r="R72" s="193">
        <v>4.0000000000000002E-4</v>
      </c>
      <c r="S72" s="194"/>
      <c r="T72" s="254"/>
      <c r="U72" s="258"/>
      <c r="V72" s="256"/>
    </row>
    <row r="73" spans="1:22">
      <c r="A73" s="218"/>
      <c r="B73" s="251" t="s">
        <v>204</v>
      </c>
      <c r="C73" s="252">
        <v>131</v>
      </c>
      <c r="D73" s="253"/>
      <c r="E73" s="138"/>
      <c r="F73" s="135"/>
      <c r="G73" s="191">
        <v>8.6863999999999997E-2</v>
      </c>
      <c r="H73" s="192"/>
      <c r="I73" s="193">
        <v>4.1547000000000001E-2</v>
      </c>
      <c r="J73" s="194"/>
      <c r="K73" s="254"/>
      <c r="L73" s="258"/>
      <c r="M73" s="256"/>
      <c r="N73" s="138"/>
      <c r="O73" s="135"/>
      <c r="P73" s="191">
        <v>6.4800000000000003E-4</v>
      </c>
      <c r="Q73" s="192"/>
      <c r="R73" s="193">
        <v>4.0000000000000002E-4</v>
      </c>
      <c r="S73" s="194"/>
      <c r="T73" s="254"/>
      <c r="U73" s="258"/>
      <c r="V73" s="256"/>
    </row>
    <row r="74" spans="1:22">
      <c r="A74" s="218"/>
      <c r="B74" s="251" t="s">
        <v>650</v>
      </c>
      <c r="C74" s="252">
        <v>132</v>
      </c>
      <c r="D74" s="253"/>
      <c r="E74" s="138"/>
      <c r="F74" s="135"/>
      <c r="G74" s="191">
        <v>2.0933E-2</v>
      </c>
      <c r="H74" s="192"/>
      <c r="I74" s="193">
        <v>1.0012E-2</v>
      </c>
      <c r="J74" s="194"/>
      <c r="K74" s="254"/>
      <c r="L74" s="258"/>
      <c r="M74" s="256"/>
      <c r="N74" s="138"/>
      <c r="O74" s="135"/>
      <c r="P74" s="191">
        <v>6.4800000000000003E-4</v>
      </c>
      <c r="Q74" s="192"/>
      <c r="R74" s="193">
        <v>4.0000000000000002E-4</v>
      </c>
      <c r="S74" s="194"/>
      <c r="T74" s="254"/>
      <c r="U74" s="258"/>
      <c r="V74" s="256"/>
    </row>
    <row r="75" spans="1:22">
      <c r="A75" s="218"/>
      <c r="B75" s="251" t="s">
        <v>373</v>
      </c>
      <c r="C75" s="252">
        <v>136</v>
      </c>
      <c r="D75" s="253"/>
      <c r="E75" s="138"/>
      <c r="F75" s="135"/>
      <c r="G75" s="191">
        <v>2.363553</v>
      </c>
      <c r="H75" s="192"/>
      <c r="I75" s="193">
        <v>1.130474</v>
      </c>
      <c r="J75" s="192"/>
      <c r="K75" s="254"/>
      <c r="L75" s="259"/>
      <c r="M75" s="256"/>
      <c r="N75" s="138"/>
      <c r="O75" s="135"/>
      <c r="P75" s="191">
        <v>4.1724999999999998E-2</v>
      </c>
      <c r="Q75" s="192"/>
      <c r="R75" s="193">
        <v>2.5744E-2</v>
      </c>
      <c r="S75" s="192"/>
      <c r="T75" s="254"/>
      <c r="U75" s="259"/>
      <c r="V75" s="256"/>
    </row>
    <row r="76" spans="1:22">
      <c r="A76" s="218"/>
      <c r="B76" s="251" t="s">
        <v>205</v>
      </c>
      <c r="C76" s="252">
        <v>137</v>
      </c>
      <c r="D76" s="253"/>
      <c r="E76" s="138"/>
      <c r="F76" s="135"/>
      <c r="G76" s="191">
        <v>3.8972440000000002</v>
      </c>
      <c r="H76" s="192"/>
      <c r="I76" s="193">
        <v>1.8640300000000001</v>
      </c>
      <c r="J76" s="194"/>
      <c r="K76" s="254"/>
      <c r="L76" s="258"/>
      <c r="M76" s="256"/>
      <c r="N76" s="138"/>
      <c r="O76" s="135"/>
      <c r="P76" s="191">
        <v>6.9796999999999998E-2</v>
      </c>
      <c r="Q76" s="192"/>
      <c r="R76" s="193">
        <v>4.3063999999999998E-2</v>
      </c>
      <c r="S76" s="194"/>
      <c r="T76" s="254"/>
      <c r="U76" s="258"/>
      <c r="V76" s="256"/>
    </row>
    <row r="77" spans="1:22">
      <c r="A77" s="218"/>
      <c r="B77" s="251" t="s">
        <v>571</v>
      </c>
      <c r="C77" s="252">
        <v>138</v>
      </c>
      <c r="D77" s="253"/>
      <c r="E77" s="138"/>
      <c r="F77" s="135"/>
      <c r="G77" s="191">
        <v>1.6625999999999998E-2</v>
      </c>
      <c r="H77" s="192"/>
      <c r="I77" s="193">
        <v>7.9520000000000007E-3</v>
      </c>
      <c r="J77" s="194"/>
      <c r="K77" s="254"/>
      <c r="L77" s="259"/>
      <c r="M77" s="256"/>
      <c r="N77" s="138"/>
      <c r="O77" s="135"/>
      <c r="P77" s="191">
        <v>6.4800000000000003E-4</v>
      </c>
      <c r="Q77" s="192"/>
      <c r="R77" s="193">
        <v>4.0000000000000002E-4</v>
      </c>
      <c r="S77" s="194"/>
      <c r="T77" s="254"/>
      <c r="U77" s="259"/>
      <c r="V77" s="256"/>
    </row>
    <row r="78" spans="1:22">
      <c r="A78" s="218"/>
      <c r="B78" s="251" t="s">
        <v>206</v>
      </c>
      <c r="C78" s="252">
        <v>139</v>
      </c>
      <c r="D78" s="253"/>
      <c r="E78" s="257"/>
      <c r="F78" s="135"/>
      <c r="G78" s="191">
        <v>6.9170000000000004E-3</v>
      </c>
      <c r="H78" s="192"/>
      <c r="I78" s="193">
        <v>3.3080000000000002E-3</v>
      </c>
      <c r="J78" s="194"/>
      <c r="K78" s="254"/>
      <c r="L78" s="255"/>
      <c r="M78" s="256"/>
      <c r="N78" s="257"/>
      <c r="O78" s="135"/>
      <c r="P78" s="191">
        <v>6.4800000000000003E-4</v>
      </c>
      <c r="Q78" s="192"/>
      <c r="R78" s="193">
        <v>4.0000000000000002E-4</v>
      </c>
      <c r="S78" s="194"/>
      <c r="T78" s="254"/>
      <c r="U78" s="255"/>
      <c r="V78" s="256"/>
    </row>
    <row r="79" spans="1:22">
      <c r="A79" s="218"/>
      <c r="B79" s="251" t="s">
        <v>511</v>
      </c>
      <c r="C79" s="252">
        <v>140</v>
      </c>
      <c r="D79" s="253"/>
      <c r="E79" s="138"/>
      <c r="F79" s="135"/>
      <c r="G79" s="191">
        <v>0.22678000000000001</v>
      </c>
      <c r="H79" s="192"/>
      <c r="I79" s="193">
        <v>0.10846799999999999</v>
      </c>
      <c r="J79" s="194"/>
      <c r="K79" s="254"/>
      <c r="L79" s="258"/>
      <c r="M79" s="256"/>
      <c r="N79" s="138"/>
      <c r="O79" s="135"/>
      <c r="P79" s="191">
        <v>3.8906000000000003E-2</v>
      </c>
      <c r="Q79" s="192"/>
      <c r="R79" s="193">
        <v>2.4004000000000001E-2</v>
      </c>
      <c r="S79" s="194"/>
      <c r="T79" s="254"/>
      <c r="U79" s="258"/>
      <c r="V79" s="256"/>
    </row>
    <row r="80" spans="1:22">
      <c r="A80" s="218"/>
      <c r="B80" s="251" t="s">
        <v>207</v>
      </c>
      <c r="C80" s="252">
        <v>142</v>
      </c>
      <c r="D80" s="253"/>
      <c r="E80" s="138"/>
      <c r="F80" s="135"/>
      <c r="G80" s="191">
        <v>9.8904000000000006E-2</v>
      </c>
      <c r="H80" s="192"/>
      <c r="I80" s="193">
        <v>4.7305E-2</v>
      </c>
      <c r="J80" s="194"/>
      <c r="K80" s="254"/>
      <c r="L80" s="258"/>
      <c r="M80" s="256"/>
      <c r="N80" s="138"/>
      <c r="O80" s="135"/>
      <c r="P80" s="191">
        <v>0.120251</v>
      </c>
      <c r="Q80" s="192"/>
      <c r="R80" s="193">
        <v>7.4192999999999995E-2</v>
      </c>
      <c r="S80" s="194"/>
      <c r="T80" s="254"/>
      <c r="U80" s="258"/>
      <c r="V80" s="256"/>
    </row>
    <row r="81" spans="1:22">
      <c r="A81" s="218"/>
      <c r="B81" s="251" t="s">
        <v>209</v>
      </c>
      <c r="C81" s="252">
        <v>146</v>
      </c>
      <c r="D81" s="253"/>
      <c r="F81" s="123"/>
      <c r="G81" s="191">
        <v>0.45315</v>
      </c>
      <c r="H81" s="192"/>
      <c r="I81" s="193">
        <v>0.21673899999999999</v>
      </c>
      <c r="J81" s="194"/>
      <c r="K81" s="254"/>
      <c r="L81" s="259"/>
      <c r="M81" s="256"/>
      <c r="O81" s="123"/>
      <c r="P81" s="191">
        <v>5.4899000000000003E-2</v>
      </c>
      <c r="Q81" s="192"/>
      <c r="R81" s="193">
        <v>3.3871999999999999E-2</v>
      </c>
      <c r="S81" s="194"/>
      <c r="T81" s="254"/>
      <c r="U81" s="259"/>
      <c r="V81" s="256"/>
    </row>
    <row r="82" spans="1:22">
      <c r="A82" s="218"/>
      <c r="B82" s="251" t="s">
        <v>614</v>
      </c>
      <c r="C82" s="252">
        <v>149</v>
      </c>
      <c r="D82" s="253"/>
      <c r="E82" s="138"/>
      <c r="F82" s="135"/>
      <c r="G82" s="191">
        <v>2.5009E-2</v>
      </c>
      <c r="H82" s="192"/>
      <c r="I82" s="193">
        <v>1.1962E-2</v>
      </c>
      <c r="J82" s="194"/>
      <c r="K82" s="254"/>
      <c r="L82" s="258"/>
      <c r="M82" s="256"/>
      <c r="N82" s="138"/>
      <c r="O82" s="135"/>
      <c r="P82" s="191">
        <v>6.4800000000000003E-4</v>
      </c>
      <c r="Q82" s="192"/>
      <c r="R82" s="193">
        <v>4.0000000000000002E-4</v>
      </c>
      <c r="S82" s="194"/>
      <c r="T82" s="254"/>
      <c r="U82" s="258"/>
      <c r="V82" s="256"/>
    </row>
    <row r="83" spans="1:22">
      <c r="A83" s="218"/>
      <c r="B83" s="251" t="s">
        <v>129</v>
      </c>
      <c r="C83" s="252">
        <v>150</v>
      </c>
      <c r="D83" s="253">
        <v>157</v>
      </c>
      <c r="F83" s="123"/>
      <c r="G83" s="191" t="s">
        <v>128</v>
      </c>
      <c r="H83" s="192"/>
      <c r="I83" s="193" t="s">
        <v>128</v>
      </c>
      <c r="J83" s="194"/>
      <c r="K83" s="254"/>
      <c r="L83" s="258"/>
      <c r="M83" s="256"/>
      <c r="O83" s="123"/>
      <c r="P83" s="191" t="s">
        <v>128</v>
      </c>
      <c r="Q83" s="192"/>
      <c r="R83" s="193" t="s">
        <v>128</v>
      </c>
      <c r="S83" s="194"/>
      <c r="T83" s="254"/>
      <c r="U83" s="258"/>
      <c r="V83" s="256"/>
    </row>
    <row r="84" spans="1:22">
      <c r="A84" s="218"/>
      <c r="B84" s="251" t="s">
        <v>210</v>
      </c>
      <c r="C84" s="252">
        <v>151</v>
      </c>
      <c r="D84" s="253"/>
      <c r="F84" s="123"/>
      <c r="G84" s="191">
        <v>0.20190900000000001</v>
      </c>
      <c r="H84" s="192"/>
      <c r="I84" s="193">
        <v>9.6572000000000005E-2</v>
      </c>
      <c r="J84" s="194"/>
      <c r="K84" s="254"/>
      <c r="L84" s="258"/>
      <c r="M84" s="256"/>
      <c r="O84" s="123"/>
      <c r="P84" s="191">
        <v>6.4800000000000003E-4</v>
      </c>
      <c r="Q84" s="192"/>
      <c r="R84" s="193">
        <v>4.0000000000000002E-4</v>
      </c>
      <c r="S84" s="194"/>
      <c r="T84" s="254"/>
      <c r="U84" s="258"/>
      <c r="V84" s="256"/>
    </row>
    <row r="85" spans="1:22">
      <c r="A85" s="218"/>
      <c r="B85" s="251" t="s">
        <v>434</v>
      </c>
      <c r="C85" s="252">
        <v>153</v>
      </c>
      <c r="D85" s="253"/>
      <c r="E85" s="138"/>
      <c r="F85" s="135"/>
      <c r="G85" s="191">
        <v>6.7975999999999995E-2</v>
      </c>
      <c r="H85" s="192"/>
      <c r="I85" s="193">
        <v>3.2513E-2</v>
      </c>
      <c r="J85" s="194"/>
      <c r="K85" s="254"/>
      <c r="L85" s="259"/>
      <c r="M85" s="256"/>
      <c r="N85" s="138"/>
      <c r="O85" s="135"/>
      <c r="P85" s="191">
        <v>6.4800000000000003E-4</v>
      </c>
      <c r="Q85" s="192"/>
      <c r="R85" s="193">
        <v>4.0000000000000002E-4</v>
      </c>
      <c r="S85" s="194"/>
      <c r="T85" s="254"/>
      <c r="U85" s="259"/>
      <c r="V85" s="256"/>
    </row>
    <row r="86" spans="1:22">
      <c r="A86" s="218"/>
      <c r="B86" s="251" t="s">
        <v>212</v>
      </c>
      <c r="C86" s="252">
        <v>155</v>
      </c>
      <c r="D86" s="253"/>
      <c r="E86" s="138"/>
      <c r="F86" s="135"/>
      <c r="G86" s="191">
        <v>1.9389E-2</v>
      </c>
      <c r="H86" s="192"/>
      <c r="I86" s="193">
        <v>9.2739999999999993E-3</v>
      </c>
      <c r="J86" s="194"/>
      <c r="K86" s="254"/>
      <c r="L86" s="258"/>
      <c r="M86" s="256"/>
      <c r="N86" s="138"/>
      <c r="O86" s="135"/>
      <c r="P86" s="191">
        <v>6.4800000000000003E-4</v>
      </c>
      <c r="Q86" s="192"/>
      <c r="R86" s="193">
        <v>4.0000000000000002E-4</v>
      </c>
      <c r="S86" s="194"/>
      <c r="T86" s="254"/>
      <c r="U86" s="258"/>
      <c r="V86" s="256"/>
    </row>
    <row r="87" spans="1:22">
      <c r="A87" s="218"/>
      <c r="B87" s="251" t="s">
        <v>213</v>
      </c>
      <c r="C87" s="252">
        <v>156</v>
      </c>
      <c r="D87" s="253"/>
      <c r="F87" s="123"/>
      <c r="G87" s="191">
        <v>8.3699999999999996E-4</v>
      </c>
      <c r="H87" s="192"/>
      <c r="I87" s="193">
        <v>4.0000000000000002E-4</v>
      </c>
      <c r="J87" s="192"/>
      <c r="K87" s="254"/>
      <c r="L87" s="258"/>
      <c r="M87" s="256"/>
      <c r="O87" s="123"/>
      <c r="P87" s="191">
        <v>6.4800000000000003E-4</v>
      </c>
      <c r="Q87" s="192"/>
      <c r="R87" s="193">
        <v>4.0000000000000002E-4</v>
      </c>
      <c r="S87" s="192"/>
      <c r="T87" s="254"/>
      <c r="U87" s="258"/>
      <c r="V87" s="256"/>
    </row>
    <row r="88" spans="1:22">
      <c r="A88" s="218"/>
      <c r="B88" s="251" t="s">
        <v>214</v>
      </c>
      <c r="C88" s="252">
        <v>157</v>
      </c>
      <c r="D88" s="253"/>
      <c r="F88" s="123"/>
      <c r="G88" s="191">
        <v>1.309229</v>
      </c>
      <c r="H88" s="192"/>
      <c r="I88" s="193">
        <v>0.626197</v>
      </c>
      <c r="J88" s="260"/>
      <c r="K88" s="254"/>
      <c r="L88" s="258"/>
      <c r="M88" s="256"/>
      <c r="O88" s="123"/>
      <c r="P88" s="191">
        <v>0.62181399999999998</v>
      </c>
      <c r="Q88" s="192"/>
      <c r="R88" s="193">
        <v>0.38364900000000002</v>
      </c>
      <c r="S88" s="260"/>
      <c r="T88" s="254"/>
      <c r="U88" s="258"/>
      <c r="V88" s="256"/>
    </row>
    <row r="89" spans="1:22">
      <c r="A89" s="218"/>
      <c r="B89" s="251" t="s">
        <v>215</v>
      </c>
      <c r="C89" s="252">
        <v>158</v>
      </c>
      <c r="D89" s="253"/>
      <c r="F89" s="123"/>
      <c r="G89" s="191">
        <v>1.0369999999999999E-3</v>
      </c>
      <c r="H89" s="192"/>
      <c r="I89" s="193">
        <v>4.9600000000000002E-4</v>
      </c>
      <c r="J89" s="194"/>
      <c r="K89" s="254"/>
      <c r="L89" s="255"/>
      <c r="M89" s="256"/>
      <c r="O89" s="123"/>
      <c r="P89" s="191">
        <v>6.4800000000000003E-4</v>
      </c>
      <c r="Q89" s="192"/>
      <c r="R89" s="193">
        <v>4.0000000000000002E-4</v>
      </c>
      <c r="S89" s="194"/>
      <c r="T89" s="254"/>
      <c r="U89" s="255"/>
      <c r="V89" s="256"/>
    </row>
    <row r="90" spans="1:22">
      <c r="A90" s="218"/>
      <c r="B90" s="251" t="s">
        <v>216</v>
      </c>
      <c r="C90" s="252">
        <v>164</v>
      </c>
      <c r="D90" s="253">
        <v>490</v>
      </c>
      <c r="E90" s="138"/>
      <c r="F90" s="135"/>
      <c r="G90" s="191" t="s">
        <v>128</v>
      </c>
      <c r="H90" s="192"/>
      <c r="I90" s="193" t="s">
        <v>128</v>
      </c>
      <c r="J90" s="194"/>
      <c r="K90" s="254"/>
      <c r="L90" s="259"/>
      <c r="M90" s="256"/>
      <c r="N90" s="138"/>
      <c r="O90" s="135"/>
      <c r="P90" s="191"/>
      <c r="Q90" s="192"/>
      <c r="R90" s="193"/>
      <c r="S90" s="194"/>
      <c r="T90" s="254"/>
      <c r="U90" s="259"/>
      <c r="V90" s="256"/>
    </row>
    <row r="91" spans="1:22">
      <c r="A91" s="218"/>
      <c r="B91" s="251" t="s">
        <v>217</v>
      </c>
      <c r="C91" s="252">
        <v>165</v>
      </c>
      <c r="D91" s="253">
        <v>490</v>
      </c>
      <c r="E91" s="138"/>
      <c r="F91" s="135"/>
      <c r="G91" s="191" t="s">
        <v>128</v>
      </c>
      <c r="H91" s="192"/>
      <c r="I91" s="193" t="s">
        <v>128</v>
      </c>
      <c r="J91" s="194"/>
      <c r="K91" s="254"/>
      <c r="L91" s="258"/>
      <c r="M91" s="256"/>
      <c r="N91" s="138"/>
      <c r="O91" s="135"/>
      <c r="P91" s="191"/>
      <c r="Q91" s="192"/>
      <c r="R91" s="193"/>
      <c r="S91" s="194"/>
      <c r="T91" s="254"/>
      <c r="U91" s="258"/>
      <c r="V91" s="256"/>
    </row>
    <row r="92" spans="1:22">
      <c r="A92" s="218"/>
      <c r="B92" s="251" t="s">
        <v>220</v>
      </c>
      <c r="C92" s="252">
        <v>181</v>
      </c>
      <c r="D92" s="253"/>
      <c r="E92" s="138"/>
      <c r="F92" s="135"/>
      <c r="G92" s="191">
        <v>5.169E-3</v>
      </c>
      <c r="H92" s="192"/>
      <c r="I92" s="193">
        <v>2.4719999999999998E-3</v>
      </c>
      <c r="J92" s="192"/>
      <c r="K92" s="254"/>
      <c r="L92" s="258"/>
      <c r="M92" s="256"/>
      <c r="N92" s="138"/>
      <c r="O92" s="135"/>
      <c r="P92" s="191">
        <v>6.4800000000000003E-4</v>
      </c>
      <c r="Q92" s="192"/>
      <c r="R92" s="193">
        <v>4.0000000000000002E-4</v>
      </c>
      <c r="S92" s="192"/>
      <c r="T92" s="254"/>
      <c r="U92" s="258"/>
      <c r="V92" s="256"/>
    </row>
    <row r="93" spans="1:22">
      <c r="A93" s="218"/>
      <c r="B93" s="251" t="s">
        <v>221</v>
      </c>
      <c r="C93" s="252">
        <v>182</v>
      </c>
      <c r="D93" s="253"/>
      <c r="F93" s="123"/>
      <c r="G93" s="191">
        <v>0.27041300000000001</v>
      </c>
      <c r="H93" s="192"/>
      <c r="I93" s="193">
        <v>0.12933700000000001</v>
      </c>
      <c r="J93" s="194"/>
      <c r="K93" s="254"/>
      <c r="L93" s="258"/>
      <c r="M93" s="256"/>
      <c r="O93" s="123"/>
      <c r="P93" s="191">
        <v>6.4800000000000003E-4</v>
      </c>
      <c r="Q93" s="192"/>
      <c r="R93" s="193">
        <v>4.0000000000000002E-4</v>
      </c>
      <c r="S93" s="194"/>
      <c r="T93" s="254"/>
      <c r="U93" s="258"/>
      <c r="V93" s="256"/>
    </row>
    <row r="94" spans="1:22">
      <c r="A94" s="218"/>
      <c r="B94" s="251" t="s">
        <v>222</v>
      </c>
      <c r="C94" s="252">
        <v>183</v>
      </c>
      <c r="D94" s="253"/>
      <c r="E94" s="138"/>
      <c r="F94" s="135"/>
      <c r="G94" s="191">
        <v>1.330638</v>
      </c>
      <c r="H94" s="192"/>
      <c r="I94" s="193">
        <v>0.63643700000000003</v>
      </c>
      <c r="J94" s="194"/>
      <c r="K94" s="254">
        <v>1.4599059999999999</v>
      </c>
      <c r="L94" s="258"/>
      <c r="M94" s="256">
        <v>0.70092500000000002</v>
      </c>
      <c r="N94" s="138"/>
      <c r="O94" s="135"/>
      <c r="P94" s="191">
        <v>4.9368000000000002E-2</v>
      </c>
      <c r="Q94" s="192"/>
      <c r="R94" s="193">
        <v>3.0459E-2</v>
      </c>
      <c r="S94" s="194"/>
      <c r="T94" s="254">
        <v>6.6100000000000002E-4</v>
      </c>
      <c r="U94" s="258"/>
      <c r="V94" s="256">
        <v>4.0000000000000002E-4</v>
      </c>
    </row>
    <row r="95" spans="1:22">
      <c r="A95" s="218"/>
      <c r="B95" s="251" t="s">
        <v>223</v>
      </c>
      <c r="C95" s="252">
        <v>184</v>
      </c>
      <c r="D95" s="253"/>
      <c r="F95" s="123"/>
      <c r="G95" s="191">
        <v>1.6445989999999999</v>
      </c>
      <c r="H95" s="192"/>
      <c r="I95" s="193">
        <v>0.78660200000000002</v>
      </c>
      <c r="J95" s="194"/>
      <c r="K95" s="254">
        <v>1.6652370000000001</v>
      </c>
      <c r="L95" s="258"/>
      <c r="M95" s="256">
        <v>0.799508</v>
      </c>
      <c r="O95" s="123"/>
      <c r="P95" s="191">
        <v>0.105402</v>
      </c>
      <c r="Q95" s="192"/>
      <c r="R95" s="193">
        <v>6.5031000000000005E-2</v>
      </c>
      <c r="S95" s="194"/>
      <c r="T95" s="254">
        <v>6.6100000000000002E-4</v>
      </c>
      <c r="U95" s="258"/>
      <c r="V95" s="256">
        <v>4.0000000000000002E-4</v>
      </c>
    </row>
    <row r="96" spans="1:22">
      <c r="A96" s="218"/>
      <c r="B96" s="251" t="s">
        <v>224</v>
      </c>
      <c r="C96" s="252">
        <v>185</v>
      </c>
      <c r="D96" s="253"/>
      <c r="E96" s="138"/>
      <c r="F96" s="135"/>
      <c r="G96" s="191">
        <v>5.6079999999999997</v>
      </c>
      <c r="H96" s="192"/>
      <c r="I96" s="193">
        <v>2.682274</v>
      </c>
      <c r="J96" s="194"/>
      <c r="K96" s="254">
        <v>4.7885749999999998</v>
      </c>
      <c r="L96" s="258"/>
      <c r="M96" s="256">
        <v>2.2990729999999999</v>
      </c>
      <c r="N96" s="138"/>
      <c r="O96" s="135"/>
      <c r="P96" s="191">
        <v>0.165715</v>
      </c>
      <c r="Q96" s="192"/>
      <c r="R96" s="193">
        <v>0.102243</v>
      </c>
      <c r="S96" s="194"/>
      <c r="T96" s="254">
        <v>6.6100000000000002E-4</v>
      </c>
      <c r="U96" s="258"/>
      <c r="V96" s="256">
        <v>4.0000000000000002E-4</v>
      </c>
    </row>
    <row r="97" spans="1:22">
      <c r="A97" s="218"/>
      <c r="B97" s="251" t="s">
        <v>225</v>
      </c>
      <c r="C97" s="252">
        <v>186</v>
      </c>
      <c r="D97" s="253"/>
      <c r="E97" s="138"/>
      <c r="F97" s="135"/>
      <c r="G97" s="191">
        <v>2.2575999999999999E-2</v>
      </c>
      <c r="H97" s="192"/>
      <c r="I97" s="193">
        <v>1.0798E-2</v>
      </c>
      <c r="J97" s="194"/>
      <c r="K97" s="254"/>
      <c r="L97" s="255"/>
      <c r="M97" s="256"/>
      <c r="N97" s="138"/>
      <c r="O97" s="135"/>
      <c r="P97" s="191">
        <v>6.4800000000000003E-4</v>
      </c>
      <c r="Q97" s="192"/>
      <c r="R97" s="193">
        <v>4.0000000000000002E-4</v>
      </c>
      <c r="S97" s="194"/>
      <c r="T97" s="254"/>
      <c r="U97" s="255"/>
      <c r="V97" s="256"/>
    </row>
    <row r="98" spans="1:22">
      <c r="A98" s="218"/>
      <c r="B98" s="251" t="s">
        <v>402</v>
      </c>
      <c r="C98" s="252">
        <v>188</v>
      </c>
      <c r="D98" s="253"/>
      <c r="F98" s="123"/>
      <c r="G98" s="191">
        <v>0.26869900000000002</v>
      </c>
      <c r="H98" s="192"/>
      <c r="I98" s="193">
        <v>0.12851699999999999</v>
      </c>
      <c r="J98" s="194"/>
      <c r="K98" s="254"/>
      <c r="L98" s="258"/>
      <c r="M98" s="256"/>
      <c r="O98" s="123"/>
      <c r="P98" s="191">
        <v>6.4800000000000003E-4</v>
      </c>
      <c r="Q98" s="197"/>
      <c r="R98" s="193">
        <v>4.0000000000000002E-4</v>
      </c>
      <c r="S98" s="194"/>
      <c r="T98" s="254"/>
      <c r="U98" s="258"/>
      <c r="V98" s="256"/>
    </row>
    <row r="99" spans="1:22">
      <c r="A99" s="218"/>
      <c r="B99" s="251" t="s">
        <v>226</v>
      </c>
      <c r="C99" s="252">
        <v>189</v>
      </c>
      <c r="D99" s="253"/>
      <c r="E99" s="138"/>
      <c r="F99" s="135"/>
      <c r="G99" s="191">
        <v>0.140566</v>
      </c>
      <c r="H99" s="192"/>
      <c r="I99" s="193">
        <v>6.7232E-2</v>
      </c>
      <c r="J99" s="194"/>
      <c r="K99" s="254">
        <v>0.13972599999999999</v>
      </c>
      <c r="L99" s="259"/>
      <c r="M99" s="256">
        <v>6.7085000000000006E-2</v>
      </c>
      <c r="N99" s="138"/>
      <c r="O99" s="135"/>
      <c r="P99" s="191">
        <v>6.4800000000000003E-4</v>
      </c>
      <c r="Q99" s="192"/>
      <c r="R99" s="193">
        <v>4.0000000000000002E-4</v>
      </c>
      <c r="S99" s="194"/>
      <c r="T99" s="254">
        <v>6.6100000000000002E-4</v>
      </c>
      <c r="U99" s="259"/>
      <c r="V99" s="256">
        <v>4.0000000000000002E-4</v>
      </c>
    </row>
    <row r="100" spans="1:22">
      <c r="A100" s="218"/>
      <c r="B100" s="251" t="s">
        <v>228</v>
      </c>
      <c r="C100" s="252">
        <v>192</v>
      </c>
      <c r="D100" s="253"/>
      <c r="E100" s="261"/>
      <c r="F100" s="135"/>
      <c r="G100" s="191">
        <v>2.088044</v>
      </c>
      <c r="H100" s="192"/>
      <c r="I100" s="193">
        <v>0.99870000000000003</v>
      </c>
      <c r="J100" s="194"/>
      <c r="K100" s="254">
        <v>1.892028</v>
      </c>
      <c r="L100" s="258"/>
      <c r="M100" s="256">
        <v>0.90839400000000003</v>
      </c>
      <c r="N100" s="261"/>
      <c r="O100" s="135"/>
      <c r="P100" s="191">
        <v>5.8042000000000003E-2</v>
      </c>
      <c r="Q100" s="192"/>
      <c r="R100" s="193">
        <v>3.5811000000000003E-2</v>
      </c>
      <c r="S100" s="194"/>
      <c r="T100" s="254">
        <v>6.6100000000000002E-4</v>
      </c>
      <c r="U100" s="258"/>
      <c r="V100" s="256">
        <v>4.0000000000000002E-4</v>
      </c>
    </row>
    <row r="101" spans="1:22">
      <c r="A101" s="218"/>
      <c r="B101" s="251" t="s">
        <v>229</v>
      </c>
      <c r="C101" s="252">
        <v>193</v>
      </c>
      <c r="D101" s="253"/>
      <c r="F101" s="123"/>
      <c r="G101" s="191">
        <v>0.20604700000000001</v>
      </c>
      <c r="H101" s="192"/>
      <c r="I101" s="193">
        <v>9.8551E-2</v>
      </c>
      <c r="J101" s="194"/>
      <c r="K101" s="254"/>
      <c r="L101" s="258"/>
      <c r="M101" s="256"/>
      <c r="O101" s="123"/>
      <c r="P101" s="191">
        <v>9.2964000000000005E-2</v>
      </c>
      <c r="Q101" s="192"/>
      <c r="R101" s="193">
        <v>5.7356999999999998E-2</v>
      </c>
      <c r="S101" s="194"/>
      <c r="T101" s="254"/>
      <c r="U101" s="258"/>
      <c r="V101" s="256"/>
    </row>
    <row r="102" spans="1:22">
      <c r="A102" s="218"/>
      <c r="B102" s="251" t="s">
        <v>230</v>
      </c>
      <c r="C102" s="252">
        <v>194</v>
      </c>
      <c r="D102" s="253">
        <v>490</v>
      </c>
      <c r="F102" s="123"/>
      <c r="G102" s="191" t="s">
        <v>128</v>
      </c>
      <c r="H102" s="192"/>
      <c r="I102" s="193" t="s">
        <v>128</v>
      </c>
      <c r="J102" s="194"/>
      <c r="K102" s="254"/>
      <c r="L102" s="259"/>
      <c r="M102" s="256"/>
      <c r="O102" s="123"/>
      <c r="P102" s="191" t="s">
        <v>128</v>
      </c>
      <c r="Q102" s="192"/>
      <c r="R102" s="193" t="s">
        <v>128</v>
      </c>
      <c r="S102" s="194"/>
      <c r="T102" s="254"/>
      <c r="U102" s="259"/>
      <c r="V102" s="256"/>
    </row>
    <row r="103" spans="1:22">
      <c r="A103" s="218"/>
      <c r="B103" s="251" t="s">
        <v>231</v>
      </c>
      <c r="C103" s="252">
        <v>195</v>
      </c>
      <c r="D103" s="253"/>
      <c r="F103" s="123"/>
      <c r="G103" s="191">
        <v>4.8864999999999999E-2</v>
      </c>
      <c r="H103" s="192"/>
      <c r="I103" s="193">
        <v>2.3372E-2</v>
      </c>
      <c r="J103" s="194"/>
      <c r="K103" s="254"/>
      <c r="L103" s="258"/>
      <c r="M103" s="256"/>
      <c r="O103" s="123"/>
      <c r="P103" s="191">
        <v>1.4871000000000001E-2</v>
      </c>
      <c r="Q103" s="192"/>
      <c r="R103" s="193">
        <v>9.1750000000000009E-3</v>
      </c>
      <c r="S103" s="194"/>
      <c r="T103" s="254"/>
      <c r="U103" s="258"/>
      <c r="V103" s="256"/>
    </row>
    <row r="104" spans="1:22">
      <c r="A104" s="218"/>
      <c r="B104" s="251" t="s">
        <v>233</v>
      </c>
      <c r="C104" s="252">
        <v>199</v>
      </c>
      <c r="D104" s="253"/>
      <c r="E104" s="138"/>
      <c r="F104" s="135"/>
      <c r="G104" s="191">
        <v>8.3699999999999996E-4</v>
      </c>
      <c r="H104" s="192"/>
      <c r="I104" s="193">
        <v>4.0000000000000002E-4</v>
      </c>
      <c r="J104" s="194"/>
      <c r="K104" s="254"/>
      <c r="L104" s="255"/>
      <c r="M104" s="256"/>
      <c r="N104" s="138"/>
      <c r="O104" s="135"/>
      <c r="P104" s="191"/>
      <c r="Q104" s="192"/>
      <c r="R104" s="193"/>
      <c r="S104" s="194"/>
      <c r="T104" s="254"/>
      <c r="U104" s="255"/>
      <c r="V104" s="256"/>
    </row>
    <row r="105" spans="1:22">
      <c r="A105" s="218"/>
      <c r="B105" s="251" t="s">
        <v>234</v>
      </c>
      <c r="C105" s="252">
        <v>204</v>
      </c>
      <c r="D105" s="253">
        <v>490</v>
      </c>
      <c r="E105" s="138"/>
      <c r="F105" s="135"/>
      <c r="G105" s="191" t="s">
        <v>128</v>
      </c>
      <c r="H105" s="192"/>
      <c r="I105" s="193" t="s">
        <v>128</v>
      </c>
      <c r="J105" s="194"/>
      <c r="K105" s="254"/>
      <c r="L105" s="258"/>
      <c r="M105" s="256"/>
      <c r="N105" s="138"/>
      <c r="O105" s="135"/>
      <c r="P105" s="191" t="s">
        <v>128</v>
      </c>
      <c r="Q105" s="192"/>
      <c r="R105" s="193" t="s">
        <v>128</v>
      </c>
      <c r="S105" s="194"/>
      <c r="T105" s="254"/>
      <c r="U105" s="258"/>
      <c r="V105" s="256"/>
    </row>
    <row r="106" spans="1:22">
      <c r="A106" s="218"/>
      <c r="B106" s="251" t="s">
        <v>236</v>
      </c>
      <c r="C106" s="252">
        <v>211</v>
      </c>
      <c r="D106" s="253"/>
      <c r="E106" s="70"/>
      <c r="F106" s="123"/>
      <c r="G106" s="191">
        <v>3.385E-3</v>
      </c>
      <c r="H106" s="192"/>
      <c r="I106" s="193">
        <v>1.619E-3</v>
      </c>
      <c r="J106" s="194"/>
      <c r="K106" s="254"/>
      <c r="L106" s="255"/>
      <c r="M106" s="256"/>
      <c r="N106" s="70"/>
      <c r="O106" s="123"/>
      <c r="P106" s="191">
        <v>6.4800000000000003E-4</v>
      </c>
      <c r="Q106" s="192"/>
      <c r="R106" s="193">
        <v>4.0000000000000002E-4</v>
      </c>
      <c r="S106" s="194"/>
      <c r="T106" s="254"/>
      <c r="U106" s="255"/>
      <c r="V106" s="256"/>
    </row>
    <row r="107" spans="1:22">
      <c r="A107" s="218"/>
      <c r="B107" s="251" t="s">
        <v>243</v>
      </c>
      <c r="C107" s="252">
        <v>256</v>
      </c>
      <c r="D107" s="253"/>
      <c r="E107" s="138"/>
      <c r="F107" s="135"/>
      <c r="G107" s="191">
        <v>0.331403</v>
      </c>
      <c r="H107" s="192"/>
      <c r="I107" s="193">
        <v>0.15850800000000001</v>
      </c>
      <c r="J107" s="192"/>
      <c r="K107" s="254"/>
      <c r="L107" s="258"/>
      <c r="M107" s="256"/>
      <c r="N107" s="138"/>
      <c r="O107" s="135"/>
      <c r="P107" s="191">
        <v>6.1318999999999999E-2</v>
      </c>
      <c r="Q107" s="192"/>
      <c r="R107" s="193">
        <v>3.7832999999999999E-2</v>
      </c>
      <c r="S107" s="192"/>
      <c r="T107" s="254"/>
      <c r="U107" s="258"/>
      <c r="V107" s="256"/>
    </row>
    <row r="108" spans="1:22">
      <c r="A108" s="218"/>
      <c r="B108" s="251" t="s">
        <v>251</v>
      </c>
      <c r="C108" s="252">
        <v>319</v>
      </c>
      <c r="D108" s="253"/>
      <c r="F108" s="262"/>
      <c r="G108" s="191">
        <v>1.361E-3</v>
      </c>
      <c r="H108" s="192"/>
      <c r="I108" s="193">
        <v>6.5099999999999999E-4</v>
      </c>
      <c r="J108" s="194"/>
      <c r="K108" s="254"/>
      <c r="L108" s="255"/>
      <c r="M108" s="256"/>
      <c r="O108" s="262"/>
      <c r="P108" s="191">
        <v>6.4800000000000003E-4</v>
      </c>
      <c r="Q108" s="192"/>
      <c r="R108" s="193">
        <v>4.0000000000000002E-4</v>
      </c>
      <c r="S108" s="194"/>
      <c r="T108" s="254"/>
      <c r="U108" s="255"/>
      <c r="V108" s="256"/>
    </row>
    <row r="109" spans="1:22">
      <c r="A109" s="218"/>
      <c r="B109" s="251" t="s">
        <v>626</v>
      </c>
      <c r="C109" s="252">
        <v>351</v>
      </c>
      <c r="D109" s="253">
        <v>11</v>
      </c>
      <c r="E109" s="138"/>
      <c r="F109" s="135"/>
      <c r="G109" s="191"/>
      <c r="H109" s="192"/>
      <c r="I109" s="193"/>
      <c r="J109" s="194"/>
      <c r="K109" s="254"/>
      <c r="L109" s="259"/>
      <c r="M109" s="256"/>
      <c r="N109" s="138"/>
      <c r="O109" s="135"/>
      <c r="P109" s="191"/>
      <c r="Q109" s="192"/>
      <c r="R109" s="193"/>
      <c r="S109" s="194"/>
      <c r="T109" s="254"/>
      <c r="U109" s="259"/>
      <c r="V109" s="256"/>
    </row>
    <row r="110" spans="1:22">
      <c r="A110" s="218"/>
      <c r="B110" s="251" t="s">
        <v>255</v>
      </c>
      <c r="C110" s="252">
        <v>353</v>
      </c>
      <c r="D110" s="253"/>
      <c r="E110" s="138"/>
      <c r="F110" s="135"/>
      <c r="G110" s="191">
        <v>3.2391999999999997E-2</v>
      </c>
      <c r="H110" s="192"/>
      <c r="I110" s="193">
        <v>1.5493E-2</v>
      </c>
      <c r="J110" s="194"/>
      <c r="K110" s="254">
        <v>3.2391000000000003E-2</v>
      </c>
      <c r="L110" s="258"/>
      <c r="M110" s="256">
        <v>1.5551000000000001E-2</v>
      </c>
      <c r="N110" s="138"/>
      <c r="O110" s="135"/>
      <c r="P110" s="191">
        <v>6.4800000000000003E-4</v>
      </c>
      <c r="Q110" s="192"/>
      <c r="R110" s="193">
        <v>4.0000000000000002E-4</v>
      </c>
      <c r="S110" s="194"/>
      <c r="T110" s="254">
        <v>6.6100000000000002E-4</v>
      </c>
      <c r="U110" s="258"/>
      <c r="V110" s="256">
        <v>4.0000000000000002E-4</v>
      </c>
    </row>
    <row r="111" spans="1:22">
      <c r="A111" s="218"/>
      <c r="B111" s="251" t="s">
        <v>256</v>
      </c>
      <c r="C111" s="252">
        <v>354</v>
      </c>
      <c r="D111" s="253"/>
      <c r="E111" s="138"/>
      <c r="F111" s="135"/>
      <c r="G111" s="191">
        <v>3.1759000000000003E-2</v>
      </c>
      <c r="H111" s="192"/>
      <c r="I111" s="193">
        <v>1.519E-2</v>
      </c>
      <c r="J111" s="194"/>
      <c r="K111" s="254"/>
      <c r="L111" s="255"/>
      <c r="M111" s="256"/>
      <c r="N111" s="138"/>
      <c r="O111" s="135"/>
      <c r="P111" s="191">
        <v>6.4800000000000003E-4</v>
      </c>
      <c r="Q111" s="196"/>
      <c r="R111" s="193">
        <v>4.0000000000000002E-4</v>
      </c>
      <c r="S111" s="194"/>
      <c r="T111" s="254"/>
      <c r="U111" s="255"/>
      <c r="V111" s="256"/>
    </row>
    <row r="112" spans="1:22">
      <c r="A112" s="218"/>
      <c r="B112" s="251" t="s">
        <v>258</v>
      </c>
      <c r="C112" s="252">
        <v>422</v>
      </c>
      <c r="D112" s="253"/>
      <c r="E112" s="138"/>
      <c r="F112" s="135"/>
      <c r="G112" s="191">
        <v>0.26098399999999999</v>
      </c>
      <c r="H112" s="192"/>
      <c r="I112" s="193">
        <v>0.12482699999999999</v>
      </c>
      <c r="J112" s="194"/>
      <c r="K112" s="254">
        <v>0.36626900000000001</v>
      </c>
      <c r="L112" s="258"/>
      <c r="M112" s="256">
        <v>0.17585200000000001</v>
      </c>
      <c r="N112" s="138"/>
      <c r="O112" s="135"/>
      <c r="P112" s="191">
        <v>3.8150999999999997E-2</v>
      </c>
      <c r="Q112" s="192"/>
      <c r="R112" s="193">
        <v>2.3539000000000001E-2</v>
      </c>
      <c r="S112" s="194"/>
      <c r="T112" s="254">
        <v>5.5109999999999999E-2</v>
      </c>
      <c r="U112" s="258"/>
      <c r="V112" s="256">
        <v>3.3341999999999997E-2</v>
      </c>
    </row>
    <row r="113" spans="1:22">
      <c r="A113" s="218"/>
      <c r="B113" s="251" t="s">
        <v>260</v>
      </c>
      <c r="C113" s="252">
        <v>424</v>
      </c>
      <c r="D113" s="253"/>
      <c r="E113" s="138"/>
      <c r="F113" s="135"/>
      <c r="G113" s="191">
        <v>0.83369700000000002</v>
      </c>
      <c r="H113" s="192"/>
      <c r="I113" s="193">
        <v>0.39875300000000002</v>
      </c>
      <c r="J113" s="194"/>
      <c r="K113" s="254">
        <v>1.2624059999999999</v>
      </c>
      <c r="L113" s="258"/>
      <c r="M113" s="256">
        <v>0.60610200000000003</v>
      </c>
      <c r="N113" s="138"/>
      <c r="O113" s="135"/>
      <c r="P113" s="191">
        <v>8.8941000000000006E-2</v>
      </c>
      <c r="Q113" s="192"/>
      <c r="R113" s="193">
        <v>5.4875E-2</v>
      </c>
      <c r="S113" s="194"/>
      <c r="T113" s="254">
        <v>0.29630499999999999</v>
      </c>
      <c r="U113" s="258"/>
      <c r="V113" s="256">
        <v>0.17926500000000001</v>
      </c>
    </row>
    <row r="114" spans="1:22">
      <c r="A114" s="218"/>
      <c r="B114" s="251" t="s">
        <v>611</v>
      </c>
      <c r="C114" s="252">
        <v>428</v>
      </c>
      <c r="D114" s="253"/>
      <c r="E114" s="138"/>
      <c r="F114" s="135"/>
      <c r="G114" s="191">
        <v>8.3699999999999996E-4</v>
      </c>
      <c r="H114" s="192"/>
      <c r="I114" s="193">
        <v>4.0000000000000002E-4</v>
      </c>
      <c r="J114" s="194"/>
      <c r="K114" s="254"/>
      <c r="L114" s="258"/>
      <c r="M114" s="256"/>
      <c r="N114" s="138"/>
      <c r="O114" s="135"/>
      <c r="P114" s="191">
        <v>6.4800000000000003E-4</v>
      </c>
      <c r="Q114" s="192"/>
      <c r="R114" s="193">
        <v>4.0000000000000002E-4</v>
      </c>
      <c r="S114" s="194"/>
      <c r="T114" s="254"/>
      <c r="U114" s="258"/>
      <c r="V114" s="256"/>
    </row>
    <row r="115" spans="1:22">
      <c r="A115" s="218"/>
      <c r="B115" s="251" t="s">
        <v>261</v>
      </c>
      <c r="C115" s="252">
        <v>490</v>
      </c>
      <c r="D115" s="253"/>
      <c r="E115" s="138"/>
      <c r="F115" s="135"/>
      <c r="G115" s="191">
        <v>1.8313680000000001</v>
      </c>
      <c r="H115" s="192"/>
      <c r="I115" s="193">
        <v>0.87593299999999996</v>
      </c>
      <c r="J115" s="194"/>
      <c r="K115" s="254">
        <v>0.58903000000000005</v>
      </c>
      <c r="L115" s="255"/>
      <c r="M115" s="256">
        <v>0.28280300000000003</v>
      </c>
      <c r="N115" s="138"/>
      <c r="O115" s="135"/>
      <c r="P115" s="191">
        <v>1.6074999999999999E-2</v>
      </c>
      <c r="Q115" s="192"/>
      <c r="R115" s="193">
        <v>9.9179999999999997E-3</v>
      </c>
      <c r="S115" s="194"/>
      <c r="T115" s="254">
        <v>6.6100000000000002E-4</v>
      </c>
      <c r="U115" s="255"/>
      <c r="V115" s="256">
        <v>4.0000000000000002E-4</v>
      </c>
    </row>
    <row r="116" spans="1:22">
      <c r="A116" s="218"/>
      <c r="B116" s="251" t="s">
        <v>262</v>
      </c>
      <c r="C116" s="252">
        <v>500</v>
      </c>
      <c r="D116" s="253"/>
      <c r="E116" s="138"/>
      <c r="F116" s="135"/>
      <c r="G116" s="191">
        <v>19.899850000000001</v>
      </c>
      <c r="H116" s="192"/>
      <c r="I116" s="193">
        <v>9.5179849999999995</v>
      </c>
      <c r="J116" s="192"/>
      <c r="K116" s="254">
        <v>21.695954</v>
      </c>
      <c r="L116" s="258"/>
      <c r="M116" s="256">
        <v>10.416584</v>
      </c>
      <c r="N116" s="138"/>
      <c r="O116" s="135"/>
      <c r="P116" s="191">
        <v>20.997197</v>
      </c>
      <c r="Q116" s="192"/>
      <c r="R116" s="193">
        <v>12.954909000000001</v>
      </c>
      <c r="S116" s="192"/>
      <c r="T116" s="254">
        <v>21.236519000000001</v>
      </c>
      <c r="U116" s="258"/>
      <c r="V116" s="256">
        <v>12.848122</v>
      </c>
    </row>
    <row r="117" spans="1:22">
      <c r="A117" s="218"/>
      <c r="B117" s="251" t="s">
        <v>263</v>
      </c>
      <c r="C117" s="252">
        <v>568</v>
      </c>
      <c r="D117" s="253"/>
      <c r="E117" s="138"/>
      <c r="F117" s="135"/>
      <c r="G117" s="191">
        <v>0.42146699999999998</v>
      </c>
      <c r="H117" s="192"/>
      <c r="I117" s="193">
        <v>0.20158499999999999</v>
      </c>
      <c r="J117" s="194"/>
      <c r="K117" s="254">
        <v>0.48643599999999998</v>
      </c>
      <c r="L117" s="258"/>
      <c r="M117" s="256">
        <v>0.233546</v>
      </c>
      <c r="N117" s="138"/>
      <c r="O117" s="135"/>
      <c r="P117" s="191">
        <v>0.58860299999999999</v>
      </c>
      <c r="Q117" s="192"/>
      <c r="R117" s="193">
        <v>0.36315799999999998</v>
      </c>
      <c r="S117" s="194"/>
      <c r="T117" s="254">
        <v>0.69417300000000004</v>
      </c>
      <c r="U117" s="258"/>
      <c r="V117" s="256">
        <v>0.41997600000000002</v>
      </c>
    </row>
    <row r="118" spans="1:22">
      <c r="A118" s="218"/>
      <c r="B118" s="251" t="s">
        <v>435</v>
      </c>
      <c r="C118" s="252">
        <v>702</v>
      </c>
      <c r="D118" s="253"/>
      <c r="E118" s="138"/>
      <c r="F118" s="135"/>
      <c r="G118" s="191">
        <v>8.3699999999999996E-4</v>
      </c>
      <c r="H118" s="192"/>
      <c r="I118" s="193">
        <v>4.0000000000000002E-4</v>
      </c>
      <c r="J118" s="194"/>
      <c r="K118" s="254"/>
      <c r="L118" s="258"/>
      <c r="M118" s="256"/>
      <c r="N118" s="138"/>
      <c r="O118" s="135"/>
      <c r="P118" s="191">
        <v>6.4800000000000003E-4</v>
      </c>
      <c r="Q118" s="192"/>
      <c r="R118" s="193">
        <v>4.0000000000000002E-4</v>
      </c>
      <c r="S118" s="194"/>
      <c r="T118" s="254"/>
      <c r="U118" s="258"/>
      <c r="V118" s="256"/>
    </row>
    <row r="119" spans="1:22">
      <c r="A119" s="218"/>
      <c r="B119" s="251" t="s">
        <v>264</v>
      </c>
      <c r="C119" s="252">
        <v>703</v>
      </c>
      <c r="D119" s="253"/>
      <c r="F119" s="123"/>
      <c r="G119" s="191">
        <v>1E-3</v>
      </c>
      <c r="H119" s="192"/>
      <c r="I119" s="193">
        <v>4.7800000000000002E-4</v>
      </c>
      <c r="J119" s="194"/>
      <c r="K119" s="254"/>
      <c r="L119" s="255"/>
      <c r="M119" s="256"/>
      <c r="O119" s="123"/>
      <c r="P119" s="191">
        <v>6.4800000000000003E-4</v>
      </c>
      <c r="Q119" s="192"/>
      <c r="R119" s="193">
        <v>4.0000000000000002E-4</v>
      </c>
      <c r="S119" s="194"/>
      <c r="T119" s="254"/>
      <c r="U119" s="255"/>
      <c r="V119" s="256"/>
    </row>
    <row r="120" spans="1:22">
      <c r="A120" s="218"/>
      <c r="B120" s="251" t="s">
        <v>436</v>
      </c>
      <c r="C120" s="252">
        <v>704</v>
      </c>
      <c r="D120" s="253"/>
      <c r="E120" s="138"/>
      <c r="F120" s="135"/>
      <c r="G120" s="191">
        <v>4.0099999999999997E-3</v>
      </c>
      <c r="H120" s="192"/>
      <c r="I120" s="193">
        <v>1.918E-3</v>
      </c>
      <c r="J120" s="192"/>
      <c r="K120" s="254"/>
      <c r="L120" s="258"/>
      <c r="M120" s="256"/>
      <c r="N120" s="138"/>
      <c r="O120" s="135"/>
      <c r="P120" s="191">
        <v>6.4800000000000003E-4</v>
      </c>
      <c r="Q120" s="192"/>
      <c r="R120" s="193">
        <v>4.0000000000000002E-4</v>
      </c>
      <c r="S120" s="192"/>
      <c r="T120" s="254"/>
      <c r="U120" s="258"/>
      <c r="V120" s="256"/>
    </row>
    <row r="121" spans="1:22">
      <c r="A121" s="218"/>
      <c r="B121" s="251" t="s">
        <v>265</v>
      </c>
      <c r="C121" s="252">
        <v>707</v>
      </c>
      <c r="D121" s="253"/>
      <c r="E121" s="138"/>
      <c r="F121" s="135"/>
      <c r="G121" s="191">
        <v>8.3699999999999996E-4</v>
      </c>
      <c r="H121" s="192"/>
      <c r="I121" s="193">
        <v>4.0000000000000002E-4</v>
      </c>
      <c r="J121" s="194"/>
      <c r="K121" s="254"/>
      <c r="L121" s="259"/>
      <c r="M121" s="256"/>
      <c r="N121" s="138"/>
      <c r="O121" s="135"/>
      <c r="P121" s="191"/>
      <c r="Q121" s="192"/>
      <c r="R121" s="193"/>
      <c r="S121" s="194"/>
      <c r="T121" s="254"/>
      <c r="U121" s="259"/>
      <c r="V121" s="256"/>
    </row>
    <row r="122" spans="1:22">
      <c r="A122" s="218"/>
      <c r="B122" s="251" t="s">
        <v>656</v>
      </c>
      <c r="C122" s="252">
        <v>708</v>
      </c>
      <c r="D122" s="253"/>
      <c r="E122" s="138"/>
      <c r="F122" s="135"/>
      <c r="G122" s="191">
        <v>8.3699999999999996E-4</v>
      </c>
      <c r="H122" s="192"/>
      <c r="I122" s="193">
        <v>4.0000000000000002E-4</v>
      </c>
      <c r="J122" s="194"/>
      <c r="K122" s="254"/>
      <c r="L122" s="258"/>
      <c r="M122" s="256"/>
      <c r="N122" s="138"/>
      <c r="O122" s="135"/>
      <c r="P122" s="191"/>
      <c r="Q122" s="192"/>
      <c r="R122" s="193"/>
      <c r="S122" s="194"/>
      <c r="T122" s="254"/>
      <c r="U122" s="258"/>
      <c r="V122" s="256"/>
    </row>
    <row r="123" spans="1:22">
      <c r="A123" s="218"/>
      <c r="B123" s="251" t="s">
        <v>266</v>
      </c>
      <c r="C123" s="252">
        <v>713</v>
      </c>
      <c r="D123" s="253"/>
      <c r="E123" s="138"/>
      <c r="F123" s="135"/>
      <c r="G123" s="191">
        <v>3.8600000000000001E-3</v>
      </c>
      <c r="H123" s="192"/>
      <c r="I123" s="193">
        <v>1.846E-3</v>
      </c>
      <c r="J123" s="194"/>
      <c r="K123" s="254"/>
      <c r="L123" s="255"/>
      <c r="M123" s="256"/>
      <c r="N123" s="138"/>
      <c r="O123" s="135"/>
      <c r="P123" s="191"/>
      <c r="Q123" s="192"/>
      <c r="R123" s="193"/>
      <c r="S123" s="194"/>
      <c r="T123" s="254"/>
      <c r="U123" s="255"/>
      <c r="V123" s="256"/>
    </row>
    <row r="124" spans="1:22">
      <c r="A124" s="218"/>
      <c r="B124" s="251" t="s">
        <v>267</v>
      </c>
      <c r="C124" s="252">
        <v>714</v>
      </c>
      <c r="D124" s="253"/>
      <c r="E124" s="138"/>
      <c r="F124" s="135"/>
      <c r="G124" s="191">
        <v>3.8260000000000002E-2</v>
      </c>
      <c r="H124" s="192"/>
      <c r="I124" s="193">
        <v>1.83E-2</v>
      </c>
      <c r="J124" s="194"/>
      <c r="K124" s="254"/>
      <c r="L124" s="259"/>
      <c r="M124" s="256"/>
      <c r="N124" s="138"/>
      <c r="O124" s="135"/>
      <c r="P124" s="191"/>
      <c r="Q124" s="192"/>
      <c r="R124" s="193"/>
      <c r="S124" s="194"/>
      <c r="T124" s="254"/>
      <c r="U124" s="259"/>
      <c r="V124" s="256"/>
    </row>
    <row r="125" spans="1:22">
      <c r="A125" s="218"/>
      <c r="B125" s="251" t="s">
        <v>618</v>
      </c>
      <c r="C125" s="252">
        <v>716</v>
      </c>
      <c r="D125" s="253"/>
      <c r="E125" s="70"/>
      <c r="F125" s="123"/>
      <c r="G125" s="191">
        <v>8.3699999999999996E-4</v>
      </c>
      <c r="H125" s="192"/>
      <c r="I125" s="193">
        <v>4.0000000000000002E-4</v>
      </c>
      <c r="J125" s="194"/>
      <c r="K125" s="254"/>
      <c r="L125" s="258"/>
      <c r="M125" s="256"/>
      <c r="N125" s="70"/>
      <c r="O125" s="123"/>
      <c r="P125" s="191"/>
      <c r="Q125" s="192"/>
      <c r="R125" s="193"/>
      <c r="S125" s="194"/>
      <c r="T125" s="254"/>
      <c r="U125" s="258"/>
      <c r="V125" s="256"/>
    </row>
    <row r="126" spans="1:22">
      <c r="A126" s="218"/>
      <c r="B126" s="251" t="s">
        <v>268</v>
      </c>
      <c r="C126" s="252">
        <v>721</v>
      </c>
      <c r="D126" s="253"/>
      <c r="E126" s="138"/>
      <c r="F126" s="135"/>
      <c r="G126" s="191">
        <v>1.06E-3</v>
      </c>
      <c r="H126" s="192"/>
      <c r="I126" s="193">
        <v>5.0699999999999996E-4</v>
      </c>
      <c r="J126" s="192"/>
      <c r="K126" s="254"/>
      <c r="L126" s="259"/>
      <c r="M126" s="256"/>
      <c r="N126" s="138"/>
      <c r="O126" s="135"/>
      <c r="P126" s="191">
        <v>2.8729000000000001E-2</v>
      </c>
      <c r="Q126" s="192"/>
      <c r="R126" s="193">
        <v>1.7725000000000001E-2</v>
      </c>
      <c r="S126" s="192"/>
      <c r="T126" s="254"/>
      <c r="U126" s="259"/>
      <c r="V126" s="256"/>
    </row>
    <row r="127" spans="1:22">
      <c r="A127" s="218"/>
      <c r="B127" s="251" t="s">
        <v>269</v>
      </c>
      <c r="C127" s="252">
        <v>722</v>
      </c>
      <c r="D127" s="253"/>
      <c r="E127" s="138"/>
      <c r="F127" s="135"/>
      <c r="G127" s="191">
        <v>2.2179999999999999E-3</v>
      </c>
      <c r="H127" s="192"/>
      <c r="I127" s="193">
        <v>1.0610000000000001E-3</v>
      </c>
      <c r="J127" s="194"/>
      <c r="K127" s="254"/>
      <c r="L127" s="258"/>
      <c r="M127" s="256"/>
      <c r="N127" s="138"/>
      <c r="O127" s="135"/>
      <c r="P127" s="191">
        <v>6.4800000000000003E-4</v>
      </c>
      <c r="Q127" s="192"/>
      <c r="R127" s="193">
        <v>4.0000000000000002E-4</v>
      </c>
      <c r="S127" s="194"/>
      <c r="T127" s="254"/>
      <c r="U127" s="258"/>
      <c r="V127" s="256"/>
    </row>
    <row r="128" spans="1:22">
      <c r="A128" s="218"/>
      <c r="B128" s="251" t="s">
        <v>270</v>
      </c>
      <c r="C128" s="252">
        <v>725</v>
      </c>
      <c r="D128" s="253"/>
      <c r="E128" s="138"/>
      <c r="F128" s="135"/>
      <c r="G128" s="191">
        <v>8.3699999999999996E-4</v>
      </c>
      <c r="H128" s="192"/>
      <c r="I128" s="193">
        <v>4.0000000000000002E-4</v>
      </c>
      <c r="J128" s="194"/>
      <c r="K128" s="254"/>
      <c r="L128" s="255"/>
      <c r="M128" s="256"/>
      <c r="N128" s="138"/>
      <c r="O128" s="135"/>
      <c r="P128" s="191"/>
      <c r="Q128" s="192"/>
      <c r="R128" s="193"/>
      <c r="S128" s="194"/>
      <c r="T128" s="254"/>
      <c r="U128" s="255"/>
      <c r="V128" s="256"/>
    </row>
    <row r="129" spans="1:22">
      <c r="A129" s="218"/>
      <c r="B129" s="251" t="s">
        <v>271</v>
      </c>
      <c r="C129" s="252">
        <v>727</v>
      </c>
      <c r="D129" s="253"/>
      <c r="E129" s="138"/>
      <c r="F129" s="135"/>
      <c r="G129" s="191">
        <v>8.3699999999999996E-4</v>
      </c>
      <c r="H129" s="192"/>
      <c r="I129" s="193">
        <v>4.0000000000000002E-4</v>
      </c>
      <c r="J129" s="194"/>
      <c r="K129" s="254"/>
      <c r="L129" s="255"/>
      <c r="M129" s="256"/>
      <c r="N129" s="138"/>
      <c r="O129" s="135"/>
      <c r="P129" s="191"/>
      <c r="Q129" s="192"/>
      <c r="R129" s="193"/>
      <c r="S129" s="194"/>
      <c r="T129" s="254"/>
      <c r="U129" s="255"/>
      <c r="V129" s="256"/>
    </row>
    <row r="130" spans="1:22">
      <c r="A130" s="218"/>
      <c r="B130" s="251" t="s">
        <v>272</v>
      </c>
      <c r="C130" s="252">
        <v>728</v>
      </c>
      <c r="D130" s="253" t="s">
        <v>659</v>
      </c>
      <c r="E130" s="138"/>
      <c r="F130" s="135"/>
      <c r="G130" s="191"/>
      <c r="H130" s="192"/>
      <c r="I130" s="193" t="s">
        <v>128</v>
      </c>
      <c r="J130" s="194"/>
      <c r="K130" s="254"/>
      <c r="L130" s="255"/>
      <c r="M130" s="256"/>
      <c r="N130" s="138"/>
      <c r="O130" s="135"/>
      <c r="P130" s="191"/>
      <c r="Q130" s="192"/>
      <c r="R130" s="193"/>
      <c r="S130" s="194"/>
      <c r="T130" s="254"/>
      <c r="U130" s="255"/>
      <c r="V130" s="256"/>
    </row>
    <row r="131" spans="1:22">
      <c r="A131" s="218"/>
      <c r="B131" s="251" t="s">
        <v>273</v>
      </c>
      <c r="C131" s="252">
        <v>731</v>
      </c>
      <c r="D131" s="253"/>
      <c r="E131" s="138"/>
      <c r="F131" s="135"/>
      <c r="G131" s="191">
        <v>8.6399999999999997E-4</v>
      </c>
      <c r="H131" s="192"/>
      <c r="I131" s="193">
        <v>4.1300000000000001E-4</v>
      </c>
      <c r="J131" s="194"/>
      <c r="K131" s="254"/>
      <c r="L131" s="259"/>
      <c r="M131" s="256"/>
      <c r="N131" s="138"/>
      <c r="O131" s="135"/>
      <c r="P131" s="191">
        <v>6.4800000000000003E-4</v>
      </c>
      <c r="Q131" s="192"/>
      <c r="R131" s="193">
        <v>4.0000000000000002E-4</v>
      </c>
      <c r="S131" s="194"/>
      <c r="T131" s="254"/>
      <c r="U131" s="259"/>
      <c r="V131" s="256"/>
    </row>
    <row r="132" spans="1:22">
      <c r="A132" s="218"/>
      <c r="B132" s="251" t="s">
        <v>274</v>
      </c>
      <c r="C132" s="252">
        <v>736</v>
      </c>
      <c r="D132" s="253"/>
      <c r="F132" s="123"/>
      <c r="G132" s="191">
        <v>8.3699999999999996E-4</v>
      </c>
      <c r="H132" s="192"/>
      <c r="I132" s="193">
        <v>4.0000000000000002E-4</v>
      </c>
      <c r="J132" s="194"/>
      <c r="K132" s="254"/>
      <c r="L132" s="258"/>
      <c r="M132" s="256"/>
      <c r="O132" s="123"/>
      <c r="P132" s="191">
        <v>6.4800000000000003E-4</v>
      </c>
      <c r="Q132" s="192"/>
      <c r="R132" s="193">
        <v>4.0000000000000002E-4</v>
      </c>
      <c r="S132" s="194"/>
      <c r="T132" s="254"/>
      <c r="U132" s="258"/>
      <c r="V132" s="256"/>
    </row>
    <row r="133" spans="1:22">
      <c r="A133" s="218"/>
      <c r="B133" s="251" t="s">
        <v>275</v>
      </c>
      <c r="C133" s="252">
        <v>737</v>
      </c>
      <c r="D133" s="253"/>
      <c r="E133" s="138"/>
      <c r="F133" s="135"/>
      <c r="G133" s="191">
        <v>1.5070000000000001E-3</v>
      </c>
      <c r="H133" s="192"/>
      <c r="I133" s="193">
        <v>7.2099999999999996E-4</v>
      </c>
      <c r="J133" s="194"/>
      <c r="K133" s="254"/>
      <c r="L133" s="255"/>
      <c r="M133" s="256"/>
      <c r="N133" s="138"/>
      <c r="O133" s="135"/>
      <c r="P133" s="191">
        <v>6.4800000000000003E-4</v>
      </c>
      <c r="Q133" s="192"/>
      <c r="R133" s="193">
        <v>4.0000000000000002E-4</v>
      </c>
      <c r="S133" s="194"/>
      <c r="T133" s="254"/>
      <c r="U133" s="255"/>
      <c r="V133" s="256"/>
    </row>
    <row r="134" spans="1:22">
      <c r="A134" s="218"/>
      <c r="B134" s="251" t="s">
        <v>276</v>
      </c>
      <c r="C134" s="252">
        <v>738</v>
      </c>
      <c r="D134" s="253"/>
      <c r="E134" s="138"/>
      <c r="F134" s="135"/>
      <c r="G134" s="191">
        <v>1.9319999999999999E-3</v>
      </c>
      <c r="H134" s="192"/>
      <c r="I134" s="193">
        <v>9.2400000000000002E-4</v>
      </c>
      <c r="J134" s="192"/>
      <c r="K134" s="254"/>
      <c r="L134" s="258"/>
      <c r="M134" s="256"/>
      <c r="N134" s="138"/>
      <c r="O134" s="135"/>
      <c r="P134" s="191">
        <v>6.4800000000000003E-4</v>
      </c>
      <c r="Q134" s="192"/>
      <c r="R134" s="193">
        <v>4.0000000000000002E-4</v>
      </c>
      <c r="S134" s="192"/>
      <c r="T134" s="254"/>
      <c r="U134" s="258"/>
      <c r="V134" s="256"/>
    </row>
    <row r="135" spans="1:22">
      <c r="A135" s="218"/>
      <c r="B135" s="251" t="s">
        <v>277</v>
      </c>
      <c r="C135" s="252">
        <v>740</v>
      </c>
      <c r="D135" s="253"/>
      <c r="E135" s="138"/>
      <c r="F135" s="135"/>
      <c r="G135" s="191">
        <v>0.13575000000000001</v>
      </c>
      <c r="H135" s="192"/>
      <c r="I135" s="193">
        <v>6.4928E-2</v>
      </c>
      <c r="J135" s="260"/>
      <c r="K135" s="254"/>
      <c r="L135" s="258"/>
      <c r="M135" s="256"/>
      <c r="N135" s="138"/>
      <c r="O135" s="135"/>
      <c r="P135" s="191">
        <v>2.4299999999999999E-3</v>
      </c>
      <c r="Q135" s="192"/>
      <c r="R135" s="193">
        <v>1.4989999999999999E-3</v>
      </c>
      <c r="S135" s="260"/>
      <c r="T135" s="254"/>
      <c r="U135" s="258"/>
      <c r="V135" s="256"/>
    </row>
    <row r="136" spans="1:22">
      <c r="A136" s="218"/>
      <c r="B136" s="251" t="s">
        <v>278</v>
      </c>
      <c r="C136" s="252">
        <v>741</v>
      </c>
      <c r="D136" s="253"/>
      <c r="F136" s="123"/>
      <c r="G136" s="191">
        <v>8.3699999999999996E-4</v>
      </c>
      <c r="H136" s="192"/>
      <c r="I136" s="193">
        <v>4.0000000000000002E-4</v>
      </c>
      <c r="J136" s="194"/>
      <c r="K136" s="254"/>
      <c r="L136" s="255"/>
      <c r="M136" s="256"/>
      <c r="O136" s="123"/>
      <c r="P136" s="191"/>
      <c r="Q136" s="196"/>
      <c r="R136" s="193"/>
      <c r="S136" s="194"/>
      <c r="T136" s="254"/>
      <c r="U136" s="255"/>
      <c r="V136" s="256"/>
    </row>
    <row r="137" spans="1:22">
      <c r="A137" s="218"/>
      <c r="B137" s="251" t="s">
        <v>279</v>
      </c>
      <c r="C137" s="252">
        <v>742</v>
      </c>
      <c r="D137" s="253"/>
      <c r="E137" s="138"/>
      <c r="F137" s="135"/>
      <c r="G137" s="191">
        <v>4.3344000000000001E-2</v>
      </c>
      <c r="H137" s="192"/>
      <c r="I137" s="193">
        <v>2.0730999999999999E-2</v>
      </c>
      <c r="J137" s="194"/>
      <c r="K137" s="254"/>
      <c r="L137" s="258"/>
      <c r="M137" s="256"/>
      <c r="N137" s="138"/>
      <c r="O137" s="135"/>
      <c r="P137" s="191">
        <v>3.3323999999999999E-2</v>
      </c>
      <c r="Q137" s="192"/>
      <c r="R137" s="193">
        <v>2.0559999999999998E-2</v>
      </c>
      <c r="S137" s="194"/>
      <c r="T137" s="254"/>
      <c r="U137" s="258"/>
      <c r="V137" s="256"/>
    </row>
    <row r="138" spans="1:22">
      <c r="A138" s="218"/>
      <c r="B138" s="251" t="s">
        <v>280</v>
      </c>
      <c r="C138" s="252">
        <v>744</v>
      </c>
      <c r="D138" s="253"/>
      <c r="E138" s="138"/>
      <c r="F138" s="135"/>
      <c r="G138" s="191">
        <v>8.3699999999999996E-4</v>
      </c>
      <c r="H138" s="192"/>
      <c r="I138" s="193">
        <v>4.0000000000000002E-4</v>
      </c>
      <c r="J138" s="194"/>
      <c r="K138" s="254"/>
      <c r="L138" s="258"/>
      <c r="M138" s="256"/>
      <c r="N138" s="138"/>
      <c r="O138" s="135"/>
      <c r="P138" s="191">
        <v>6.4800000000000003E-4</v>
      </c>
      <c r="Q138" s="192"/>
      <c r="R138" s="193">
        <v>4.0000000000000002E-4</v>
      </c>
      <c r="S138" s="194"/>
      <c r="T138" s="254"/>
      <c r="U138" s="258"/>
      <c r="V138" s="256"/>
    </row>
    <row r="139" spans="1:22">
      <c r="A139" s="218"/>
      <c r="B139" s="251" t="s">
        <v>437</v>
      </c>
      <c r="C139" s="252">
        <v>755</v>
      </c>
      <c r="D139" s="253"/>
      <c r="E139" s="138"/>
      <c r="F139" s="135"/>
      <c r="G139" s="191">
        <v>3.1119999999999998E-2</v>
      </c>
      <c r="H139" s="192"/>
      <c r="I139" s="193">
        <v>1.4885000000000001E-2</v>
      </c>
      <c r="J139" s="194"/>
      <c r="K139" s="254"/>
      <c r="L139" s="258"/>
      <c r="M139" s="256"/>
      <c r="N139" s="138"/>
      <c r="O139" s="135"/>
      <c r="P139" s="191">
        <v>6.4800000000000003E-4</v>
      </c>
      <c r="Q139" s="192"/>
      <c r="R139" s="193">
        <v>4.0000000000000002E-4</v>
      </c>
      <c r="S139" s="194"/>
      <c r="T139" s="254"/>
      <c r="U139" s="258"/>
      <c r="V139" s="256"/>
    </row>
    <row r="140" spans="1:22">
      <c r="A140" s="218"/>
      <c r="B140" s="251" t="s">
        <v>281</v>
      </c>
      <c r="C140" s="252">
        <v>764</v>
      </c>
      <c r="D140" s="253"/>
      <c r="E140" s="138"/>
      <c r="F140" s="135"/>
      <c r="G140" s="191">
        <v>7.7270000000000004E-3</v>
      </c>
      <c r="H140" s="192"/>
      <c r="I140" s="193">
        <v>3.6960000000000001E-3</v>
      </c>
      <c r="J140" s="260"/>
      <c r="K140" s="254"/>
      <c r="L140" s="258"/>
      <c r="M140" s="256"/>
      <c r="N140" s="138"/>
      <c r="O140" s="135"/>
      <c r="P140" s="191">
        <v>6.4800000000000003E-4</v>
      </c>
      <c r="Q140" s="196"/>
      <c r="R140" s="193">
        <v>4.0000000000000002E-4</v>
      </c>
      <c r="S140" s="260"/>
      <c r="T140" s="254"/>
      <c r="U140" s="258"/>
      <c r="V140" s="256"/>
    </row>
    <row r="141" spans="1:22">
      <c r="A141" s="218"/>
      <c r="B141" s="251" t="s">
        <v>282</v>
      </c>
      <c r="C141" s="252">
        <v>765</v>
      </c>
      <c r="D141" s="253"/>
      <c r="F141" s="123"/>
      <c r="G141" s="191">
        <v>1.9009999999999999E-3</v>
      </c>
      <c r="H141" s="192"/>
      <c r="I141" s="193">
        <v>9.0899999999999998E-4</v>
      </c>
      <c r="J141" s="194"/>
      <c r="K141" s="254"/>
      <c r="L141" s="258"/>
      <c r="M141" s="256"/>
      <c r="O141" s="123"/>
      <c r="P141" s="191"/>
      <c r="Q141" s="192"/>
      <c r="R141" s="193"/>
      <c r="S141" s="194"/>
      <c r="T141" s="254"/>
      <c r="U141" s="258"/>
      <c r="V141" s="256"/>
    </row>
    <row r="142" spans="1:22">
      <c r="A142" s="218"/>
      <c r="B142" s="251" t="s">
        <v>283</v>
      </c>
      <c r="C142" s="252">
        <v>766</v>
      </c>
      <c r="D142" s="253"/>
      <c r="E142" s="263"/>
      <c r="F142" s="135"/>
      <c r="G142" s="191">
        <v>8.7373000000000006E-2</v>
      </c>
      <c r="H142" s="192"/>
      <c r="I142" s="193">
        <v>4.1790000000000001E-2</v>
      </c>
      <c r="J142" s="194"/>
      <c r="K142" s="254"/>
      <c r="L142" s="258"/>
      <c r="M142" s="256"/>
      <c r="N142" s="263"/>
      <c r="O142" s="135"/>
      <c r="P142" s="191">
        <v>3.3688000000000003E-2</v>
      </c>
      <c r="Q142" s="192"/>
      <c r="R142" s="193">
        <v>2.0785000000000001E-2</v>
      </c>
      <c r="S142" s="194"/>
      <c r="T142" s="254"/>
      <c r="U142" s="258"/>
      <c r="V142" s="256"/>
    </row>
    <row r="143" spans="1:22">
      <c r="A143" s="218"/>
      <c r="B143" s="251" t="s">
        <v>284</v>
      </c>
      <c r="C143" s="252">
        <v>772</v>
      </c>
      <c r="D143" s="253"/>
      <c r="E143" s="138"/>
      <c r="F143" s="135"/>
      <c r="G143" s="191">
        <v>6.6783999999999996E-2</v>
      </c>
      <c r="H143" s="192"/>
      <c r="I143" s="193">
        <v>3.1941999999999998E-2</v>
      </c>
      <c r="J143" s="192"/>
      <c r="K143" s="254"/>
      <c r="L143" s="258"/>
      <c r="M143" s="256"/>
      <c r="N143" s="138"/>
      <c r="O143" s="135"/>
      <c r="P143" s="191">
        <v>1.196E-3</v>
      </c>
      <c r="Q143" s="192"/>
      <c r="R143" s="193">
        <v>7.3800000000000005E-4</v>
      </c>
      <c r="S143" s="192"/>
      <c r="T143" s="254"/>
      <c r="U143" s="258"/>
      <c r="V143" s="256"/>
    </row>
    <row r="144" spans="1:22">
      <c r="A144" s="218"/>
      <c r="B144" s="251" t="s">
        <v>285</v>
      </c>
      <c r="C144" s="252">
        <v>773</v>
      </c>
      <c r="D144" s="253">
        <v>490</v>
      </c>
      <c r="E144" s="138"/>
      <c r="F144" s="135"/>
      <c r="G144" s="191" t="s">
        <v>128</v>
      </c>
      <c r="H144" s="192"/>
      <c r="I144" s="193" t="s">
        <v>128</v>
      </c>
      <c r="J144" s="192"/>
      <c r="K144" s="254"/>
      <c r="L144" s="258"/>
      <c r="M144" s="256"/>
      <c r="N144" s="138"/>
      <c r="O144" s="135"/>
      <c r="P144" s="191" t="s">
        <v>128</v>
      </c>
      <c r="Q144" s="192"/>
      <c r="R144" s="193" t="s">
        <v>128</v>
      </c>
      <c r="S144" s="192"/>
      <c r="T144" s="254"/>
      <c r="U144" s="258"/>
      <c r="V144" s="256"/>
    </row>
    <row r="145" spans="1:22">
      <c r="A145" s="218"/>
      <c r="B145" s="251" t="s">
        <v>286</v>
      </c>
      <c r="C145" s="252">
        <v>777</v>
      </c>
      <c r="D145" s="253"/>
      <c r="E145" s="138"/>
      <c r="F145" s="135"/>
      <c r="G145" s="191">
        <v>8.3699999999999996E-4</v>
      </c>
      <c r="H145" s="192"/>
      <c r="I145" s="193">
        <v>4.0000000000000002E-4</v>
      </c>
      <c r="J145" s="194"/>
      <c r="K145" s="254"/>
      <c r="L145" s="258"/>
      <c r="M145" s="256"/>
      <c r="N145" s="138"/>
      <c r="O145" s="135"/>
      <c r="P145" s="191">
        <v>6.4800000000000003E-4</v>
      </c>
      <c r="Q145" s="192"/>
      <c r="R145" s="193">
        <v>4.0000000000000002E-4</v>
      </c>
      <c r="S145" s="194"/>
      <c r="T145" s="254"/>
      <c r="U145" s="258"/>
      <c r="V145" s="256"/>
    </row>
    <row r="146" spans="1:22">
      <c r="A146" s="218"/>
      <c r="B146" s="251" t="s">
        <v>287</v>
      </c>
      <c r="C146" s="252">
        <v>787</v>
      </c>
      <c r="D146" s="253"/>
      <c r="E146" s="138"/>
      <c r="F146" s="135"/>
      <c r="G146" s="191">
        <v>1.2733E-2</v>
      </c>
      <c r="H146" s="192"/>
      <c r="I146" s="193">
        <v>6.0899999999999999E-3</v>
      </c>
      <c r="J146" s="194"/>
      <c r="K146" s="254"/>
      <c r="L146" s="255"/>
      <c r="M146" s="256"/>
      <c r="N146" s="138"/>
      <c r="O146" s="135"/>
      <c r="P146" s="191">
        <v>6.4800000000000003E-4</v>
      </c>
      <c r="Q146" s="192"/>
      <c r="R146" s="193">
        <v>4.0000000000000002E-4</v>
      </c>
      <c r="S146" s="194"/>
      <c r="T146" s="254"/>
      <c r="U146" s="255"/>
      <c r="V146" s="256"/>
    </row>
    <row r="147" spans="1:22">
      <c r="A147" s="218"/>
      <c r="B147" s="251" t="s">
        <v>288</v>
      </c>
      <c r="C147" s="252">
        <v>791</v>
      </c>
      <c r="D147" s="253"/>
      <c r="E147" s="138"/>
      <c r="F147" s="135"/>
      <c r="G147" s="191">
        <v>2.4694000000000001E-2</v>
      </c>
      <c r="H147" s="192"/>
      <c r="I147" s="193">
        <v>1.1811E-2</v>
      </c>
      <c r="J147" s="194"/>
      <c r="K147" s="254"/>
      <c r="L147" s="255"/>
      <c r="M147" s="256"/>
      <c r="N147" s="138"/>
      <c r="O147" s="135"/>
      <c r="P147" s="191"/>
      <c r="Q147" s="192"/>
      <c r="R147" s="193"/>
      <c r="S147" s="194"/>
      <c r="T147" s="254"/>
      <c r="U147" s="255"/>
      <c r="V147" s="256"/>
    </row>
    <row r="148" spans="1:22">
      <c r="A148" s="218"/>
      <c r="B148" s="251" t="s">
        <v>289</v>
      </c>
      <c r="C148" s="252">
        <v>792</v>
      </c>
      <c r="D148" s="253"/>
      <c r="E148" s="138"/>
      <c r="F148" s="135"/>
      <c r="G148" s="191">
        <v>1.9220000000000001E-3</v>
      </c>
      <c r="H148" s="192"/>
      <c r="I148" s="193">
        <v>9.19E-4</v>
      </c>
      <c r="J148" s="194"/>
      <c r="K148" s="254"/>
      <c r="L148" s="255"/>
      <c r="M148" s="256"/>
      <c r="N148" s="138"/>
      <c r="O148" s="135"/>
      <c r="P148" s="191"/>
      <c r="Q148" s="192"/>
      <c r="R148" s="193"/>
      <c r="S148" s="194"/>
      <c r="T148" s="254"/>
      <c r="U148" s="255"/>
      <c r="V148" s="256"/>
    </row>
    <row r="149" spans="1:22">
      <c r="A149" s="218"/>
      <c r="B149" s="251" t="s">
        <v>290</v>
      </c>
      <c r="C149" s="252">
        <v>793</v>
      </c>
      <c r="D149" s="253"/>
      <c r="E149" s="138"/>
      <c r="F149" s="135"/>
      <c r="G149" s="191">
        <v>8.3129999999999992E-3</v>
      </c>
      <c r="H149" s="192"/>
      <c r="I149" s="193">
        <v>3.9760000000000004E-3</v>
      </c>
      <c r="J149" s="194"/>
      <c r="K149" s="254"/>
      <c r="L149" s="259"/>
      <c r="M149" s="256"/>
      <c r="N149" s="138"/>
      <c r="O149" s="135"/>
      <c r="P149" s="191">
        <v>6.4800000000000003E-4</v>
      </c>
      <c r="Q149" s="192"/>
      <c r="R149" s="193">
        <v>4.0000000000000002E-4</v>
      </c>
      <c r="S149" s="194"/>
      <c r="T149" s="254"/>
      <c r="U149" s="259"/>
      <c r="V149" s="256"/>
    </row>
    <row r="150" spans="1:22">
      <c r="A150" s="218"/>
      <c r="B150" s="251" t="s">
        <v>291</v>
      </c>
      <c r="C150" s="252">
        <v>796</v>
      </c>
      <c r="D150" s="253"/>
      <c r="E150" s="138"/>
      <c r="F150" s="135"/>
      <c r="G150" s="191">
        <v>8.3699999999999996E-4</v>
      </c>
      <c r="H150" s="192"/>
      <c r="I150" s="193">
        <v>4.0000000000000002E-4</v>
      </c>
      <c r="J150" s="194"/>
      <c r="K150" s="254"/>
      <c r="L150" s="258"/>
      <c r="M150" s="256"/>
      <c r="N150" s="138"/>
      <c r="O150" s="135"/>
      <c r="P150" s="191">
        <v>6.4800000000000003E-4</v>
      </c>
      <c r="Q150" s="192"/>
      <c r="R150" s="193">
        <v>4.0000000000000002E-4</v>
      </c>
      <c r="S150" s="194"/>
      <c r="T150" s="254"/>
      <c r="U150" s="258"/>
      <c r="V150" s="256"/>
    </row>
    <row r="151" spans="1:22">
      <c r="A151" s="218"/>
      <c r="B151" s="251" t="s">
        <v>292</v>
      </c>
      <c r="C151" s="252">
        <v>797</v>
      </c>
      <c r="D151" s="253"/>
      <c r="E151" s="138"/>
      <c r="F151" s="135"/>
      <c r="G151" s="191">
        <v>8.3699999999999996E-4</v>
      </c>
      <c r="H151" s="192"/>
      <c r="I151" s="193">
        <v>4.0000000000000002E-4</v>
      </c>
      <c r="J151" s="194"/>
      <c r="K151" s="254"/>
      <c r="L151" s="258"/>
      <c r="M151" s="256"/>
      <c r="N151" s="138"/>
      <c r="O151" s="135"/>
      <c r="P151" s="191"/>
      <c r="Q151" s="192"/>
      <c r="R151" s="193"/>
      <c r="S151" s="194"/>
      <c r="T151" s="254"/>
      <c r="U151" s="258"/>
      <c r="V151" s="256"/>
    </row>
    <row r="152" spans="1:22">
      <c r="A152" s="218"/>
      <c r="B152" s="251" t="s">
        <v>293</v>
      </c>
      <c r="C152" s="252">
        <v>799</v>
      </c>
      <c r="D152" s="253"/>
      <c r="E152" s="138"/>
      <c r="F152" s="135"/>
      <c r="G152" s="191">
        <v>8.3699999999999996E-4</v>
      </c>
      <c r="H152" s="192"/>
      <c r="I152" s="193">
        <v>4.0000000000000002E-4</v>
      </c>
      <c r="J152" s="192"/>
      <c r="K152" s="254"/>
      <c r="L152" s="258"/>
      <c r="M152" s="256"/>
      <c r="N152" s="138"/>
      <c r="O152" s="135"/>
      <c r="P152" s="191">
        <v>6.4800000000000003E-4</v>
      </c>
      <c r="Q152" s="192"/>
      <c r="R152" s="193">
        <v>4.0000000000000002E-4</v>
      </c>
      <c r="S152" s="192"/>
      <c r="T152" s="254"/>
      <c r="U152" s="258"/>
      <c r="V152" s="256"/>
    </row>
    <row r="153" spans="1:22">
      <c r="A153" s="218"/>
      <c r="B153" s="251" t="s">
        <v>294</v>
      </c>
      <c r="C153" s="252">
        <v>801</v>
      </c>
      <c r="D153" s="253"/>
      <c r="E153" s="138"/>
      <c r="F153" s="135"/>
      <c r="G153" s="191">
        <v>4.4830839999999998</v>
      </c>
      <c r="H153" s="192"/>
      <c r="I153" s="193">
        <v>2.144234</v>
      </c>
      <c r="J153" s="194"/>
      <c r="K153" s="254"/>
      <c r="L153" s="255"/>
      <c r="M153" s="256"/>
      <c r="N153" s="138"/>
      <c r="O153" s="135"/>
      <c r="P153" s="191">
        <v>2.4342969999999999</v>
      </c>
      <c r="Q153" s="192"/>
      <c r="R153" s="193">
        <v>1.501919</v>
      </c>
      <c r="S153" s="194"/>
      <c r="T153" s="254"/>
      <c r="U153" s="255"/>
      <c r="V153" s="256"/>
    </row>
    <row r="154" spans="1:22">
      <c r="A154" s="218"/>
      <c r="B154" s="251" t="s">
        <v>603</v>
      </c>
      <c r="C154" s="252">
        <v>802</v>
      </c>
      <c r="D154" s="253"/>
      <c r="E154" s="138"/>
      <c r="F154" s="135"/>
      <c r="G154" s="191">
        <v>0.278505</v>
      </c>
      <c r="H154" s="192"/>
      <c r="I154" s="193">
        <v>0.13320699999999999</v>
      </c>
      <c r="J154" s="194"/>
      <c r="K154" s="254"/>
      <c r="L154" s="255"/>
      <c r="M154" s="256"/>
      <c r="N154" s="138"/>
      <c r="O154" s="135"/>
      <c r="P154" s="191">
        <v>0.15121399999999999</v>
      </c>
      <c r="Q154" s="192"/>
      <c r="R154" s="193">
        <v>9.3296000000000004E-2</v>
      </c>
      <c r="S154" s="194"/>
      <c r="T154" s="254"/>
      <c r="U154" s="255"/>
      <c r="V154" s="256"/>
    </row>
    <row r="155" spans="1:22">
      <c r="A155" s="218"/>
      <c r="B155" s="251" t="s">
        <v>135</v>
      </c>
      <c r="C155" s="252">
        <v>805</v>
      </c>
      <c r="D155" s="253"/>
      <c r="E155" s="138"/>
      <c r="F155" s="135"/>
      <c r="G155" s="191">
        <v>0.104063</v>
      </c>
      <c r="H155" s="192"/>
      <c r="I155" s="193">
        <v>4.9772999999999998E-2</v>
      </c>
      <c r="J155" s="194"/>
      <c r="K155" s="254"/>
      <c r="L155" s="258"/>
      <c r="M155" s="256"/>
      <c r="N155" s="138"/>
      <c r="O155" s="135"/>
      <c r="P155" s="191">
        <v>6.4800000000000003E-4</v>
      </c>
      <c r="Q155" s="192"/>
      <c r="R155" s="193">
        <v>4.0000000000000002E-4</v>
      </c>
      <c r="S155" s="194"/>
      <c r="T155" s="254"/>
      <c r="U155" s="258"/>
      <c r="V155" s="256"/>
    </row>
    <row r="156" spans="1:22">
      <c r="A156" s="218"/>
      <c r="B156" s="251" t="s">
        <v>295</v>
      </c>
      <c r="C156" s="252">
        <v>807</v>
      </c>
      <c r="D156" s="253">
        <v>490</v>
      </c>
      <c r="E156" s="138"/>
      <c r="F156" s="135"/>
      <c r="G156" s="191" t="s">
        <v>128</v>
      </c>
      <c r="H156" s="192"/>
      <c r="I156" s="193" t="s">
        <v>128</v>
      </c>
      <c r="J156" s="194"/>
      <c r="K156" s="254"/>
      <c r="L156" s="258"/>
      <c r="M156" s="256"/>
      <c r="N156" s="138"/>
      <c r="O156" s="135"/>
      <c r="P156" s="191" t="s">
        <v>128</v>
      </c>
      <c r="Q156" s="192"/>
      <c r="R156" s="193" t="s">
        <v>128</v>
      </c>
      <c r="S156" s="194"/>
      <c r="T156" s="254"/>
      <c r="U156" s="258"/>
      <c r="V156" s="256"/>
    </row>
    <row r="157" spans="1:22">
      <c r="A157" s="218"/>
      <c r="B157" s="251" t="s">
        <v>296</v>
      </c>
      <c r="C157" s="252">
        <v>810</v>
      </c>
      <c r="D157" s="253"/>
      <c r="E157" s="138"/>
      <c r="F157" s="135"/>
      <c r="G157" s="191">
        <v>1.361E-3</v>
      </c>
      <c r="H157" s="192"/>
      <c r="I157" s="193">
        <v>6.5099999999999999E-4</v>
      </c>
      <c r="J157" s="194"/>
      <c r="K157" s="254"/>
      <c r="L157" s="258"/>
      <c r="M157" s="256"/>
      <c r="N157" s="138"/>
      <c r="O157" s="135"/>
      <c r="P157" s="191">
        <v>6.4800000000000003E-4</v>
      </c>
      <c r="Q157" s="192"/>
      <c r="R157" s="193">
        <v>4.0000000000000002E-4</v>
      </c>
      <c r="S157" s="194"/>
      <c r="T157" s="254"/>
      <c r="U157" s="258"/>
      <c r="V157" s="256"/>
    </row>
    <row r="158" spans="1:22">
      <c r="A158" s="218"/>
      <c r="B158" s="251" t="s">
        <v>297</v>
      </c>
      <c r="C158" s="252">
        <v>811</v>
      </c>
      <c r="D158" s="253"/>
      <c r="E158" s="261"/>
      <c r="F158" s="135"/>
      <c r="G158" s="191">
        <v>6.5560000000000002E-3</v>
      </c>
      <c r="H158" s="192"/>
      <c r="I158" s="193">
        <v>3.1359999999999999E-3</v>
      </c>
      <c r="J158" s="194"/>
      <c r="K158" s="254"/>
      <c r="L158" s="258"/>
      <c r="M158" s="256"/>
      <c r="N158" s="261"/>
      <c r="O158" s="135"/>
      <c r="P158" s="191">
        <v>6.5560000000000002E-3</v>
      </c>
      <c r="Q158" s="192"/>
      <c r="R158" s="193">
        <v>4.045E-3</v>
      </c>
      <c r="S158" s="194"/>
      <c r="T158" s="254"/>
      <c r="U158" s="258"/>
      <c r="V158" s="256"/>
    </row>
    <row r="159" spans="1:22">
      <c r="A159" s="218"/>
      <c r="B159" s="251" t="s">
        <v>298</v>
      </c>
      <c r="C159" s="252">
        <v>812</v>
      </c>
      <c r="D159" s="253"/>
      <c r="E159" s="138"/>
      <c r="F159" s="135"/>
      <c r="G159" s="191">
        <v>5.437E-3</v>
      </c>
      <c r="H159" s="192"/>
      <c r="I159" s="193">
        <v>2.5999999999999999E-3</v>
      </c>
      <c r="J159" s="194"/>
      <c r="K159" s="254"/>
      <c r="L159" s="258"/>
      <c r="M159" s="256"/>
      <c r="N159" s="138"/>
      <c r="O159" s="135"/>
      <c r="P159" s="191">
        <v>6.4800000000000003E-4</v>
      </c>
      <c r="Q159" s="192"/>
      <c r="R159" s="193">
        <v>4.0000000000000002E-4</v>
      </c>
      <c r="S159" s="194"/>
      <c r="T159" s="254"/>
      <c r="U159" s="258"/>
      <c r="V159" s="256"/>
    </row>
    <row r="160" spans="1:22">
      <c r="A160" s="218"/>
      <c r="B160" s="251" t="s">
        <v>299</v>
      </c>
      <c r="C160" s="252">
        <v>813</v>
      </c>
      <c r="D160" s="253"/>
      <c r="F160" s="123"/>
      <c r="G160" s="191">
        <v>0.18227499999999999</v>
      </c>
      <c r="H160" s="192"/>
      <c r="I160" s="193">
        <v>8.7180999999999995E-2</v>
      </c>
      <c r="J160" s="194"/>
      <c r="K160" s="254"/>
      <c r="L160" s="258"/>
      <c r="M160" s="256"/>
      <c r="O160" s="123"/>
      <c r="P160" s="191">
        <v>0.120741</v>
      </c>
      <c r="Q160" s="192"/>
      <c r="R160" s="193">
        <v>7.4495000000000006E-2</v>
      </c>
      <c r="S160" s="194"/>
      <c r="T160" s="254"/>
      <c r="U160" s="258"/>
      <c r="V160" s="256"/>
    </row>
    <row r="161" spans="1:22">
      <c r="A161" s="218"/>
      <c r="B161" s="251" t="s">
        <v>300</v>
      </c>
      <c r="C161" s="252">
        <v>816</v>
      </c>
      <c r="D161" s="253"/>
      <c r="E161" s="138"/>
      <c r="F161" s="135"/>
      <c r="G161" s="191">
        <v>2.2915999999999999E-2</v>
      </c>
      <c r="H161" s="192"/>
      <c r="I161" s="193">
        <v>1.0961E-2</v>
      </c>
      <c r="J161" s="194"/>
      <c r="K161" s="254"/>
      <c r="L161" s="255"/>
      <c r="M161" s="256"/>
      <c r="N161" s="138"/>
      <c r="O161" s="135"/>
      <c r="P161" s="191">
        <v>6.4800000000000003E-4</v>
      </c>
      <c r="Q161" s="192"/>
      <c r="R161" s="193">
        <v>4.0000000000000002E-4</v>
      </c>
      <c r="S161" s="194"/>
      <c r="T161" s="254"/>
      <c r="U161" s="255"/>
      <c r="V161" s="256"/>
    </row>
    <row r="162" spans="1:22">
      <c r="A162" s="218"/>
      <c r="B162" s="251" t="s">
        <v>301</v>
      </c>
      <c r="C162" s="252">
        <v>817</v>
      </c>
      <c r="D162" s="253"/>
      <c r="E162" s="138"/>
      <c r="F162" s="135"/>
      <c r="G162" s="191">
        <v>0.116466</v>
      </c>
      <c r="H162" s="192"/>
      <c r="I162" s="193">
        <v>5.5704999999999998E-2</v>
      </c>
      <c r="J162" s="194"/>
      <c r="K162" s="254"/>
      <c r="L162" s="258"/>
      <c r="M162" s="256"/>
      <c r="N162" s="138"/>
      <c r="O162" s="135"/>
      <c r="P162" s="191">
        <v>6.4800000000000003E-4</v>
      </c>
      <c r="Q162" s="192"/>
      <c r="R162" s="193">
        <v>4.0000000000000002E-4</v>
      </c>
      <c r="S162" s="194"/>
      <c r="T162" s="254"/>
      <c r="U162" s="258"/>
      <c r="V162" s="256"/>
    </row>
    <row r="163" spans="1:22">
      <c r="A163" s="218"/>
      <c r="B163" s="251" t="s">
        <v>302</v>
      </c>
      <c r="C163" s="252">
        <v>818</v>
      </c>
      <c r="D163" s="253"/>
      <c r="F163" s="123"/>
      <c r="G163" s="191">
        <v>2.7154999999999999E-2</v>
      </c>
      <c r="H163" s="192"/>
      <c r="I163" s="193">
        <v>1.2988E-2</v>
      </c>
      <c r="J163" s="194"/>
      <c r="K163" s="254"/>
      <c r="L163" s="258"/>
      <c r="M163" s="256"/>
      <c r="O163" s="123"/>
      <c r="P163" s="191">
        <v>6.4800000000000003E-4</v>
      </c>
      <c r="Q163" s="196"/>
      <c r="R163" s="193">
        <v>4.0000000000000002E-4</v>
      </c>
      <c r="S163" s="194"/>
      <c r="T163" s="254"/>
      <c r="U163" s="258"/>
      <c r="V163" s="256"/>
    </row>
    <row r="164" spans="1:22">
      <c r="A164" s="218"/>
      <c r="B164" s="251" t="s">
        <v>303</v>
      </c>
      <c r="C164" s="252">
        <v>819</v>
      </c>
      <c r="D164" s="253"/>
      <c r="F164" s="123"/>
      <c r="G164" s="191">
        <v>7.3730000000000002E-3</v>
      </c>
      <c r="H164" s="192"/>
      <c r="I164" s="193">
        <v>3.5260000000000001E-3</v>
      </c>
      <c r="J164" s="194"/>
      <c r="K164" s="254"/>
      <c r="L164" s="258"/>
      <c r="M164" s="256"/>
      <c r="O164" s="123"/>
      <c r="P164" s="191">
        <v>8.3490000000000005E-3</v>
      </c>
      <c r="Q164" s="196"/>
      <c r="R164" s="193">
        <v>5.1510000000000002E-3</v>
      </c>
      <c r="S164" s="194"/>
      <c r="T164" s="254"/>
      <c r="U164" s="258"/>
      <c r="V164" s="256"/>
    </row>
    <row r="165" spans="1:22">
      <c r="A165" s="218"/>
      <c r="B165" s="251" t="s">
        <v>304</v>
      </c>
      <c r="C165" s="252">
        <v>820</v>
      </c>
      <c r="D165" s="253"/>
      <c r="E165" s="257"/>
      <c r="F165" s="135"/>
      <c r="G165" s="191">
        <v>0.726719</v>
      </c>
      <c r="H165" s="192"/>
      <c r="I165" s="193">
        <v>0.34758600000000001</v>
      </c>
      <c r="J165" s="194"/>
      <c r="K165" s="254"/>
      <c r="L165" s="255"/>
      <c r="M165" s="256"/>
      <c r="N165" s="257"/>
      <c r="O165" s="135"/>
      <c r="P165" s="191">
        <v>6.4800000000000003E-4</v>
      </c>
      <c r="Q165" s="197"/>
      <c r="R165" s="193">
        <v>4.0000000000000002E-4</v>
      </c>
      <c r="S165" s="194"/>
      <c r="T165" s="254"/>
      <c r="U165" s="255"/>
      <c r="V165" s="256"/>
    </row>
    <row r="166" spans="1:22">
      <c r="A166" s="218"/>
      <c r="B166" s="251" t="s">
        <v>305</v>
      </c>
      <c r="C166" s="252">
        <v>823</v>
      </c>
      <c r="D166" s="253"/>
      <c r="F166" s="123"/>
      <c r="G166" s="191">
        <v>0.28231499999999998</v>
      </c>
      <c r="H166" s="192"/>
      <c r="I166" s="193">
        <v>0.13503000000000001</v>
      </c>
      <c r="J166" s="194"/>
      <c r="K166" s="254"/>
      <c r="L166" s="258"/>
      <c r="M166" s="256"/>
      <c r="O166" s="123"/>
      <c r="P166" s="191">
        <v>9.6800999999999998E-2</v>
      </c>
      <c r="Q166" s="192"/>
      <c r="R166" s="193">
        <v>5.9725E-2</v>
      </c>
      <c r="S166" s="194"/>
      <c r="T166" s="254"/>
      <c r="U166" s="258"/>
      <c r="V166" s="256"/>
    </row>
    <row r="167" spans="1:22">
      <c r="A167" s="218"/>
      <c r="B167" s="251" t="s">
        <v>575</v>
      </c>
      <c r="C167" s="252">
        <v>826</v>
      </c>
      <c r="D167" s="253"/>
      <c r="E167" s="138"/>
      <c r="F167" s="135"/>
      <c r="G167" s="191">
        <v>4.548E-3</v>
      </c>
      <c r="H167" s="192"/>
      <c r="I167" s="193">
        <v>2.1749999999999999E-3</v>
      </c>
      <c r="J167" s="194"/>
      <c r="K167" s="254"/>
      <c r="L167" s="258"/>
      <c r="M167" s="256"/>
      <c r="N167" s="138"/>
      <c r="O167" s="135"/>
      <c r="P167" s="191">
        <v>4.548E-3</v>
      </c>
      <c r="Q167" s="192"/>
      <c r="R167" s="193">
        <v>2.8059999999999999E-3</v>
      </c>
      <c r="S167" s="194"/>
      <c r="T167" s="254"/>
      <c r="U167" s="258"/>
      <c r="V167" s="256"/>
    </row>
    <row r="168" spans="1:22">
      <c r="A168" s="218"/>
      <c r="B168" s="251" t="s">
        <v>306</v>
      </c>
      <c r="C168" s="252">
        <v>827</v>
      </c>
      <c r="D168" s="253"/>
      <c r="F168" s="123"/>
      <c r="G168" s="191">
        <v>0.48815799999999998</v>
      </c>
      <c r="H168" s="192"/>
      <c r="I168" s="193">
        <v>0.233483</v>
      </c>
      <c r="J168" s="194"/>
      <c r="K168" s="254"/>
      <c r="L168" s="258"/>
      <c r="M168" s="256"/>
      <c r="O168" s="123"/>
      <c r="P168" s="191"/>
      <c r="Q168" s="192"/>
      <c r="R168" s="193"/>
      <c r="S168" s="194"/>
      <c r="T168" s="254"/>
      <c r="U168" s="258"/>
      <c r="V168" s="256"/>
    </row>
    <row r="169" spans="1:22">
      <c r="A169" s="218"/>
      <c r="B169" s="251" t="s">
        <v>307</v>
      </c>
      <c r="C169" s="252">
        <v>832</v>
      </c>
      <c r="D169" s="253"/>
      <c r="E169" s="138"/>
      <c r="F169" s="135"/>
      <c r="G169" s="191">
        <v>2.4060000000000002E-3</v>
      </c>
      <c r="H169" s="192"/>
      <c r="I169" s="193">
        <v>1.1509999999999999E-3</v>
      </c>
      <c r="J169" s="194"/>
      <c r="K169" s="254"/>
      <c r="L169" s="259"/>
      <c r="M169" s="256"/>
      <c r="N169" s="138"/>
      <c r="O169" s="135"/>
      <c r="P169" s="191">
        <v>6.4800000000000003E-4</v>
      </c>
      <c r="Q169" s="192"/>
      <c r="R169" s="193">
        <v>4.0000000000000002E-4</v>
      </c>
      <c r="S169" s="194"/>
      <c r="T169" s="254"/>
      <c r="U169" s="259"/>
      <c r="V169" s="256"/>
    </row>
    <row r="170" spans="1:22">
      <c r="A170" s="218"/>
      <c r="B170" s="251" t="s">
        <v>308</v>
      </c>
      <c r="C170" s="252">
        <v>833</v>
      </c>
      <c r="D170" s="253"/>
      <c r="E170" s="138"/>
      <c r="F170" s="135"/>
      <c r="G170" s="191">
        <v>1.103E-3</v>
      </c>
      <c r="H170" s="192"/>
      <c r="I170" s="193">
        <v>5.2800000000000004E-4</v>
      </c>
      <c r="J170" s="194"/>
      <c r="K170" s="254"/>
      <c r="L170" s="259"/>
      <c r="M170" s="256"/>
      <c r="N170" s="138"/>
      <c r="O170" s="135"/>
      <c r="P170" s="191">
        <v>6.4800000000000003E-4</v>
      </c>
      <c r="Q170" s="192"/>
      <c r="R170" s="193">
        <v>4.0000000000000002E-4</v>
      </c>
      <c r="S170" s="194"/>
      <c r="T170" s="254"/>
      <c r="U170" s="259"/>
      <c r="V170" s="256"/>
    </row>
    <row r="171" spans="1:22">
      <c r="A171" s="218"/>
      <c r="B171" s="251" t="s">
        <v>309</v>
      </c>
      <c r="C171" s="252">
        <v>834</v>
      </c>
      <c r="D171" s="253"/>
      <c r="E171" s="138"/>
      <c r="F171" s="135"/>
      <c r="G171" s="191">
        <v>0.203653</v>
      </c>
      <c r="H171" s="192"/>
      <c r="I171" s="193">
        <v>9.7406000000000006E-2</v>
      </c>
      <c r="J171" s="260"/>
      <c r="K171" s="254"/>
      <c r="L171" s="255"/>
      <c r="M171" s="256"/>
      <c r="N171" s="138"/>
      <c r="O171" s="135"/>
      <c r="P171" s="191">
        <v>1.2392E-2</v>
      </c>
      <c r="Q171" s="196"/>
      <c r="R171" s="193">
        <v>7.646E-3</v>
      </c>
      <c r="S171" s="260"/>
      <c r="T171" s="254"/>
      <c r="U171" s="255"/>
      <c r="V171" s="256"/>
    </row>
    <row r="172" spans="1:22">
      <c r="A172" s="218"/>
      <c r="B172" s="251" t="s">
        <v>310</v>
      </c>
      <c r="C172" s="252">
        <v>835</v>
      </c>
      <c r="D172" s="253"/>
      <c r="F172" s="123"/>
      <c r="G172" s="191">
        <v>2.3469E-2</v>
      </c>
      <c r="H172" s="192"/>
      <c r="I172" s="193">
        <v>1.1225000000000001E-2</v>
      </c>
      <c r="J172" s="194"/>
      <c r="K172" s="254"/>
      <c r="L172" s="258"/>
      <c r="M172" s="256"/>
      <c r="O172" s="123"/>
      <c r="P172" s="191">
        <v>7.1019999999999998E-3</v>
      </c>
      <c r="Q172" s="192"/>
      <c r="R172" s="193">
        <v>4.3819999999999996E-3</v>
      </c>
      <c r="S172" s="194"/>
      <c r="T172" s="254"/>
      <c r="U172" s="258"/>
      <c r="V172" s="256"/>
    </row>
    <row r="173" spans="1:22">
      <c r="A173" s="218"/>
      <c r="B173" s="251" t="s">
        <v>311</v>
      </c>
      <c r="C173" s="252">
        <v>836</v>
      </c>
      <c r="D173" s="253"/>
      <c r="E173" s="138"/>
      <c r="F173" s="135"/>
      <c r="G173" s="191">
        <v>3.7662000000000001E-2</v>
      </c>
      <c r="H173" s="192"/>
      <c r="I173" s="193">
        <v>1.8013999999999999E-2</v>
      </c>
      <c r="J173" s="194"/>
      <c r="K173" s="254"/>
      <c r="L173" s="255"/>
      <c r="M173" s="256"/>
      <c r="N173" s="138"/>
      <c r="O173" s="135"/>
      <c r="P173" s="191"/>
      <c r="Q173" s="192"/>
      <c r="R173" s="193"/>
      <c r="S173" s="194"/>
      <c r="T173" s="254"/>
      <c r="U173" s="255"/>
      <c r="V173" s="256"/>
    </row>
    <row r="174" spans="1:22">
      <c r="B174" s="251" t="s">
        <v>312</v>
      </c>
      <c r="C174" s="252">
        <v>838</v>
      </c>
      <c r="D174" s="253">
        <v>490</v>
      </c>
      <c r="E174" s="138"/>
      <c r="F174" s="135"/>
      <c r="G174" s="191" t="s">
        <v>128</v>
      </c>
      <c r="H174" s="192"/>
      <c r="I174" s="193" t="s">
        <v>128</v>
      </c>
      <c r="J174" s="194"/>
      <c r="K174" s="254"/>
      <c r="L174" s="255"/>
      <c r="M174" s="256"/>
      <c r="N174" s="138"/>
      <c r="O174" s="135"/>
      <c r="P174" s="191" t="s">
        <v>128</v>
      </c>
      <c r="Q174" s="192"/>
      <c r="R174" s="193" t="s">
        <v>128</v>
      </c>
      <c r="S174" s="194"/>
      <c r="T174" s="254"/>
      <c r="U174" s="255"/>
      <c r="V174" s="256"/>
    </row>
    <row r="175" spans="1:22">
      <c r="B175" s="251" t="s">
        <v>313</v>
      </c>
      <c r="C175" s="252">
        <v>839</v>
      </c>
      <c r="D175" s="253"/>
      <c r="E175" s="138"/>
      <c r="F175" s="135"/>
      <c r="G175" s="191">
        <v>6.0741000000000003E-2</v>
      </c>
      <c r="H175" s="192"/>
      <c r="I175" s="193">
        <v>2.9052000000000001E-2</v>
      </c>
      <c r="J175" s="194"/>
      <c r="K175" s="254"/>
      <c r="L175" s="255"/>
      <c r="M175" s="256"/>
      <c r="N175" s="138"/>
      <c r="O175" s="135"/>
      <c r="P175" s="191">
        <v>6.4800000000000003E-4</v>
      </c>
      <c r="Q175" s="192"/>
      <c r="R175" s="193">
        <v>4.0000000000000002E-4</v>
      </c>
      <c r="S175" s="194"/>
      <c r="T175" s="254"/>
      <c r="U175" s="255"/>
      <c r="V175" s="256"/>
    </row>
    <row r="176" spans="1:22">
      <c r="B176" s="251" t="s">
        <v>314</v>
      </c>
      <c r="C176" s="252">
        <v>840</v>
      </c>
      <c r="D176" s="253"/>
      <c r="E176" s="138"/>
      <c r="F176" s="135"/>
      <c r="G176" s="191">
        <v>1.4660000000000001E-3</v>
      </c>
      <c r="H176" s="192"/>
      <c r="I176" s="193">
        <v>7.0100000000000002E-4</v>
      </c>
      <c r="J176" s="194"/>
      <c r="K176" s="254"/>
      <c r="L176" s="255"/>
      <c r="M176" s="256"/>
      <c r="N176" s="138"/>
      <c r="O176" s="135"/>
      <c r="P176" s="191">
        <v>6.4800000000000003E-4</v>
      </c>
      <c r="Q176" s="192"/>
      <c r="R176" s="193">
        <v>4.0000000000000002E-4</v>
      </c>
      <c r="S176" s="194"/>
      <c r="T176" s="254"/>
      <c r="U176" s="255"/>
      <c r="V176" s="256"/>
    </row>
    <row r="177" spans="1:22">
      <c r="A177"/>
      <c r="B177" s="251" t="s">
        <v>315</v>
      </c>
      <c r="C177" s="252">
        <v>841</v>
      </c>
      <c r="D177" s="253"/>
      <c r="E177" s="138"/>
      <c r="F177" s="135"/>
      <c r="G177" s="191">
        <v>0.13431299999999999</v>
      </c>
      <c r="H177" s="192"/>
      <c r="I177" s="193">
        <v>6.4241000000000006E-2</v>
      </c>
      <c r="J177" s="194"/>
      <c r="K177" s="254"/>
      <c r="L177" s="255"/>
      <c r="M177" s="256"/>
      <c r="N177" s="138"/>
      <c r="O177" s="135"/>
      <c r="P177" s="191">
        <v>3.3734E-2</v>
      </c>
      <c r="Q177" s="192"/>
      <c r="R177" s="193">
        <v>2.0813000000000002E-2</v>
      </c>
      <c r="S177" s="194"/>
      <c r="T177" s="254"/>
      <c r="U177" s="255"/>
      <c r="V177" s="256"/>
    </row>
    <row r="178" spans="1:22">
      <c r="A178"/>
      <c r="B178" s="251" t="s">
        <v>316</v>
      </c>
      <c r="C178" s="252">
        <v>843</v>
      </c>
      <c r="D178" s="253"/>
      <c r="E178" s="138"/>
      <c r="F178" s="135"/>
      <c r="G178" s="191">
        <v>1.7030000000000001E-3</v>
      </c>
      <c r="H178" s="192"/>
      <c r="I178" s="193">
        <v>8.1499999999999997E-4</v>
      </c>
      <c r="J178" s="194"/>
      <c r="K178" s="254"/>
      <c r="L178" s="255"/>
      <c r="M178" s="256"/>
      <c r="N178" s="138"/>
      <c r="O178" s="135"/>
      <c r="P178" s="191">
        <v>6.4800000000000003E-4</v>
      </c>
      <c r="Q178" s="192"/>
      <c r="R178" s="193">
        <v>4.0000000000000002E-4</v>
      </c>
      <c r="S178" s="194"/>
      <c r="T178" s="254"/>
      <c r="U178" s="255"/>
      <c r="V178" s="256"/>
    </row>
    <row r="179" spans="1:22">
      <c r="A179"/>
      <c r="B179" s="251" t="s">
        <v>317</v>
      </c>
      <c r="C179" s="252">
        <v>846</v>
      </c>
      <c r="D179" s="253"/>
      <c r="E179" s="138"/>
      <c r="F179" s="135"/>
      <c r="G179" s="191">
        <v>2.6853999999999999E-2</v>
      </c>
      <c r="H179" s="192"/>
      <c r="I179" s="193">
        <v>1.2844E-2</v>
      </c>
      <c r="J179" s="194"/>
      <c r="K179" s="254"/>
      <c r="L179" s="255"/>
      <c r="M179" s="256"/>
      <c r="N179" s="138"/>
      <c r="O179" s="135"/>
      <c r="P179" s="191">
        <v>6.4800000000000003E-4</v>
      </c>
      <c r="Q179" s="192"/>
      <c r="R179" s="193">
        <v>4.0000000000000002E-4</v>
      </c>
      <c r="S179" s="194"/>
      <c r="T179" s="254"/>
      <c r="U179" s="255"/>
      <c r="V179" s="256"/>
    </row>
    <row r="180" spans="1:22">
      <c r="A180"/>
      <c r="B180" s="251" t="s">
        <v>318</v>
      </c>
      <c r="C180" s="252">
        <v>849</v>
      </c>
      <c r="D180" s="253">
        <v>490</v>
      </c>
      <c r="E180" s="138"/>
      <c r="F180" s="135"/>
      <c r="G180" s="191" t="s">
        <v>128</v>
      </c>
      <c r="H180" s="192"/>
      <c r="I180" s="193" t="s">
        <v>128</v>
      </c>
      <c r="J180" s="194"/>
      <c r="K180" s="254"/>
      <c r="L180" s="255"/>
      <c r="M180" s="256"/>
      <c r="N180" s="138"/>
      <c r="O180" s="135"/>
      <c r="P180" s="191" t="s">
        <v>128</v>
      </c>
      <c r="Q180" s="192"/>
      <c r="R180" s="193" t="s">
        <v>128</v>
      </c>
      <c r="S180" s="194"/>
      <c r="T180" s="254"/>
      <c r="U180" s="255"/>
      <c r="V180" s="256"/>
    </row>
    <row r="181" spans="1:22">
      <c r="A181"/>
      <c r="B181" s="251" t="s">
        <v>319</v>
      </c>
      <c r="C181" s="252">
        <v>850</v>
      </c>
      <c r="D181" s="253"/>
      <c r="E181" s="138"/>
      <c r="F181" s="135"/>
      <c r="G181" s="191">
        <v>9.5560000000000003E-3</v>
      </c>
      <c r="H181" s="192"/>
      <c r="I181" s="193">
        <v>4.5710000000000004E-3</v>
      </c>
      <c r="J181" s="194"/>
      <c r="K181" s="254"/>
      <c r="L181" s="255"/>
      <c r="M181" s="256"/>
      <c r="N181" s="138"/>
      <c r="O181" s="135"/>
      <c r="P181" s="191">
        <v>2.3999999999999998E-3</v>
      </c>
      <c r="Q181" s="192"/>
      <c r="R181" s="193">
        <v>1.4809999999999999E-3</v>
      </c>
      <c r="S181" s="194"/>
      <c r="T181" s="254"/>
      <c r="U181" s="255"/>
      <c r="V181" s="256"/>
    </row>
    <row r="182" spans="1:22">
      <c r="A182"/>
      <c r="B182" s="251" t="s">
        <v>320</v>
      </c>
      <c r="C182" s="252">
        <v>851</v>
      </c>
      <c r="D182" s="253"/>
      <c r="E182" s="138"/>
      <c r="F182" s="135"/>
      <c r="G182" s="191">
        <v>3.7527999999999999E-2</v>
      </c>
      <c r="H182" s="192"/>
      <c r="I182" s="193">
        <v>1.7949E-2</v>
      </c>
      <c r="J182" s="194"/>
      <c r="K182" s="254"/>
      <c r="L182" s="255"/>
      <c r="M182" s="256"/>
      <c r="N182" s="138"/>
      <c r="O182" s="135"/>
      <c r="P182" s="191">
        <v>5.9239999999999996E-3</v>
      </c>
      <c r="Q182" s="192"/>
      <c r="R182" s="193">
        <v>3.6549999999999998E-3</v>
      </c>
      <c r="S182" s="194"/>
      <c r="T182" s="254"/>
      <c r="U182" s="255"/>
      <c r="V182" s="256"/>
    </row>
    <row r="183" spans="1:22">
      <c r="A183"/>
      <c r="B183" s="251" t="s">
        <v>321</v>
      </c>
      <c r="C183" s="252">
        <v>852</v>
      </c>
      <c r="D183" s="253"/>
      <c r="E183" s="138"/>
      <c r="F183" s="135"/>
      <c r="G183" s="191">
        <v>1.7458999999999999E-2</v>
      </c>
      <c r="H183" s="192"/>
      <c r="I183" s="193">
        <v>8.3510000000000008E-3</v>
      </c>
      <c r="J183" s="194"/>
      <c r="K183" s="254"/>
      <c r="L183" s="255"/>
      <c r="M183" s="256"/>
      <c r="N183" s="138"/>
      <c r="O183" s="135"/>
      <c r="P183" s="191">
        <v>6.4800000000000003E-4</v>
      </c>
      <c r="Q183" s="192"/>
      <c r="R183" s="193">
        <v>4.0000000000000002E-4</v>
      </c>
      <c r="S183" s="194"/>
      <c r="T183" s="254"/>
      <c r="U183" s="255"/>
      <c r="V183" s="256"/>
    </row>
    <row r="184" spans="1:22">
      <c r="A184"/>
      <c r="B184" s="251" t="s">
        <v>322</v>
      </c>
      <c r="C184" s="252">
        <v>853</v>
      </c>
      <c r="D184" s="253"/>
      <c r="E184" s="138"/>
      <c r="F184" s="135"/>
      <c r="G184" s="191">
        <v>1.1285999999999999E-2</v>
      </c>
      <c r="H184" s="192"/>
      <c r="I184" s="193">
        <v>5.398E-3</v>
      </c>
      <c r="J184" s="194"/>
      <c r="K184" s="254"/>
      <c r="L184" s="255"/>
      <c r="M184" s="256"/>
      <c r="N184" s="138"/>
      <c r="O184" s="135"/>
      <c r="P184" s="191">
        <v>6.4800000000000003E-4</v>
      </c>
      <c r="Q184" s="192"/>
      <c r="R184" s="193">
        <v>4.0000000000000002E-4</v>
      </c>
      <c r="S184" s="194"/>
      <c r="T184" s="254"/>
      <c r="U184" s="255"/>
      <c r="V184" s="256"/>
    </row>
    <row r="185" spans="1:22">
      <c r="A185"/>
      <c r="B185" s="251" t="s">
        <v>323</v>
      </c>
      <c r="C185" s="252">
        <v>855</v>
      </c>
      <c r="D185" s="253"/>
      <c r="E185" s="138"/>
      <c r="F185" s="135"/>
      <c r="G185" s="191">
        <v>0.14916499999999999</v>
      </c>
      <c r="H185" s="192"/>
      <c r="I185" s="193">
        <v>7.1345000000000006E-2</v>
      </c>
      <c r="J185" s="194"/>
      <c r="K185" s="254"/>
      <c r="L185" s="255"/>
      <c r="M185" s="256"/>
      <c r="N185" s="138"/>
      <c r="O185" s="135"/>
      <c r="P185" s="191">
        <v>0.226662</v>
      </c>
      <c r="Q185" s="192"/>
      <c r="R185" s="193">
        <v>0.139847</v>
      </c>
      <c r="S185" s="194"/>
      <c r="T185" s="254"/>
      <c r="U185" s="255"/>
      <c r="V185" s="256"/>
    </row>
    <row r="186" spans="1:22">
      <c r="A186"/>
      <c r="B186" s="251" t="s">
        <v>324</v>
      </c>
      <c r="C186" s="252">
        <v>856</v>
      </c>
      <c r="D186" s="253"/>
      <c r="E186" s="138"/>
      <c r="F186" s="135"/>
      <c r="G186" s="191">
        <v>9.4179999999999993E-3</v>
      </c>
      <c r="H186" s="192"/>
      <c r="I186" s="193">
        <v>4.5050000000000003E-3</v>
      </c>
      <c r="J186" s="194"/>
      <c r="K186" s="254"/>
      <c r="L186" s="255"/>
      <c r="M186" s="256"/>
      <c r="N186" s="138"/>
      <c r="O186" s="135"/>
      <c r="P186" s="191">
        <v>6.4800000000000003E-4</v>
      </c>
      <c r="Q186" s="192"/>
      <c r="R186" s="193">
        <v>4.0000000000000002E-4</v>
      </c>
      <c r="S186" s="194"/>
      <c r="T186" s="254"/>
      <c r="U186" s="255"/>
      <c r="V186" s="256"/>
    </row>
    <row r="187" spans="1:22">
      <c r="B187" s="251" t="s">
        <v>325</v>
      </c>
      <c r="C187" s="252">
        <v>858</v>
      </c>
      <c r="D187" s="253"/>
      <c r="E187" s="138"/>
      <c r="F187" s="135"/>
      <c r="G187" s="191">
        <v>8.3699999999999996E-4</v>
      </c>
      <c r="H187" s="192"/>
      <c r="I187" s="193">
        <v>4.0000000000000002E-4</v>
      </c>
      <c r="J187" s="194"/>
      <c r="K187" s="254"/>
      <c r="L187" s="255"/>
      <c r="M187" s="256"/>
      <c r="N187" s="138"/>
      <c r="O187" s="135"/>
      <c r="P187" s="191">
        <v>6.4800000000000003E-4</v>
      </c>
      <c r="Q187" s="192"/>
      <c r="R187" s="193">
        <v>4.0000000000000002E-4</v>
      </c>
      <c r="S187" s="194"/>
      <c r="T187" s="254"/>
      <c r="U187" s="255"/>
      <c r="V187" s="256"/>
    </row>
    <row r="188" spans="1:22">
      <c r="B188" s="251" t="s">
        <v>326</v>
      </c>
      <c r="C188" s="252">
        <v>862</v>
      </c>
      <c r="D188" s="253"/>
      <c r="E188" s="138"/>
      <c r="F188" s="135"/>
      <c r="G188" s="191">
        <v>6.9150000000000001E-3</v>
      </c>
      <c r="H188" s="192"/>
      <c r="I188" s="193">
        <v>3.307E-3</v>
      </c>
      <c r="J188" s="194"/>
      <c r="K188" s="254"/>
      <c r="L188" s="255"/>
      <c r="M188" s="256"/>
      <c r="N188" s="138"/>
      <c r="O188" s="135"/>
      <c r="P188" s="191">
        <v>6.4800000000000003E-4</v>
      </c>
      <c r="Q188" s="192"/>
      <c r="R188" s="193">
        <v>4.0000000000000002E-4</v>
      </c>
      <c r="S188" s="194"/>
      <c r="T188" s="254"/>
      <c r="U188" s="255"/>
      <c r="V188" s="256"/>
    </row>
    <row r="189" spans="1:22">
      <c r="A189"/>
      <c r="B189" s="251" t="s">
        <v>327</v>
      </c>
      <c r="C189" s="252">
        <v>865</v>
      </c>
      <c r="D189" s="253"/>
      <c r="E189" s="138"/>
      <c r="F189" s="135"/>
      <c r="G189" s="191">
        <v>0.24771299999999999</v>
      </c>
      <c r="H189" s="192"/>
      <c r="I189" s="193">
        <v>0.11848</v>
      </c>
      <c r="J189" s="194"/>
      <c r="K189" s="254"/>
      <c r="L189" s="255"/>
      <c r="M189" s="256"/>
      <c r="N189" s="138"/>
      <c r="O189" s="135"/>
      <c r="P189" s="191">
        <v>0.52841400000000005</v>
      </c>
      <c r="Q189" s="192"/>
      <c r="R189" s="193">
        <v>0.32602199999999998</v>
      </c>
      <c r="S189" s="194"/>
      <c r="T189" s="254"/>
      <c r="U189" s="255"/>
      <c r="V189" s="256"/>
    </row>
    <row r="190" spans="1:22">
      <c r="B190" s="251" t="s">
        <v>328</v>
      </c>
      <c r="C190" s="252">
        <v>868</v>
      </c>
      <c r="D190" s="253"/>
      <c r="E190" s="138"/>
      <c r="F190" s="135"/>
      <c r="G190" s="191">
        <v>1.8079999999999999E-3</v>
      </c>
      <c r="H190" s="192"/>
      <c r="I190" s="193">
        <v>8.6499999999999999E-4</v>
      </c>
      <c r="J190" s="194"/>
      <c r="K190" s="254"/>
      <c r="L190" s="255"/>
      <c r="M190" s="256"/>
      <c r="N190" s="138"/>
      <c r="O190" s="135"/>
      <c r="P190" s="191">
        <v>6.4800000000000003E-4</v>
      </c>
      <c r="Q190" s="192"/>
      <c r="R190" s="193">
        <v>4.0000000000000002E-4</v>
      </c>
      <c r="S190" s="194"/>
      <c r="T190" s="254"/>
      <c r="U190" s="255"/>
      <c r="V190" s="256"/>
    </row>
    <row r="191" spans="1:22">
      <c r="B191" s="251" t="s">
        <v>329</v>
      </c>
      <c r="C191" s="252">
        <v>870</v>
      </c>
      <c r="D191" s="253"/>
      <c r="E191" s="138"/>
      <c r="F191" s="135"/>
      <c r="G191" s="191">
        <v>2.8471E-2</v>
      </c>
      <c r="H191" s="192"/>
      <c r="I191" s="193">
        <v>1.3618E-2</v>
      </c>
      <c r="J191" s="194"/>
      <c r="K191" s="254"/>
      <c r="L191" s="255"/>
      <c r="M191" s="256"/>
      <c r="N191" s="138"/>
      <c r="O191" s="135"/>
      <c r="P191" s="191">
        <v>6.4800000000000003E-4</v>
      </c>
      <c r="Q191" s="192"/>
      <c r="R191" s="193">
        <v>4.0000000000000002E-4</v>
      </c>
      <c r="S191" s="194"/>
      <c r="T191" s="254"/>
      <c r="U191" s="255"/>
      <c r="V191" s="256"/>
    </row>
    <row r="192" spans="1:22">
      <c r="B192" s="251" t="s">
        <v>330</v>
      </c>
      <c r="C192" s="252">
        <v>871</v>
      </c>
      <c r="D192" s="253"/>
      <c r="E192" s="138"/>
      <c r="F192" s="135"/>
      <c r="G192" s="191">
        <v>9.2800000000000001E-3</v>
      </c>
      <c r="H192" s="192"/>
      <c r="I192" s="193">
        <v>4.4390000000000002E-3</v>
      </c>
      <c r="J192" s="194"/>
      <c r="K192" s="254"/>
      <c r="L192" s="255"/>
      <c r="M192" s="256"/>
      <c r="N192" s="138"/>
      <c r="O192" s="135"/>
      <c r="P192" s="191">
        <v>6.4800000000000003E-4</v>
      </c>
      <c r="Q192" s="192"/>
      <c r="R192" s="193">
        <v>4.0000000000000002E-4</v>
      </c>
      <c r="S192" s="194"/>
      <c r="T192" s="254"/>
      <c r="U192" s="255"/>
      <c r="V192" s="256"/>
    </row>
    <row r="193" spans="2:22">
      <c r="B193" s="251" t="s">
        <v>602</v>
      </c>
      <c r="C193" s="252">
        <v>872</v>
      </c>
      <c r="D193" s="253"/>
      <c r="E193" s="138"/>
      <c r="F193" s="135"/>
      <c r="G193" s="191">
        <v>8.3699999999999996E-4</v>
      </c>
      <c r="H193" s="192"/>
      <c r="I193" s="193">
        <v>4.0000000000000002E-4</v>
      </c>
      <c r="J193" s="194"/>
      <c r="K193" s="254"/>
      <c r="L193" s="255"/>
      <c r="M193" s="256"/>
      <c r="N193" s="138"/>
      <c r="O193" s="135"/>
      <c r="P193" s="191">
        <v>6.4800000000000003E-4</v>
      </c>
      <c r="Q193" s="192"/>
      <c r="R193" s="193">
        <v>4.0000000000000002E-4</v>
      </c>
      <c r="S193" s="194"/>
      <c r="T193" s="254"/>
      <c r="U193" s="255"/>
      <c r="V193" s="256"/>
    </row>
    <row r="194" spans="2:22">
      <c r="B194" s="251" t="s">
        <v>331</v>
      </c>
      <c r="C194" s="252">
        <v>873</v>
      </c>
      <c r="D194" s="253"/>
      <c r="E194" s="138"/>
      <c r="F194" s="135"/>
      <c r="G194" s="191">
        <v>3.4183999999999999E-2</v>
      </c>
      <c r="H194" s="192"/>
      <c r="I194" s="193">
        <v>1.635E-2</v>
      </c>
      <c r="J194" s="194"/>
      <c r="K194" s="254"/>
      <c r="L194" s="255"/>
      <c r="M194" s="256"/>
      <c r="N194" s="138"/>
      <c r="O194" s="135"/>
      <c r="P194" s="191">
        <v>6.4800000000000003E-4</v>
      </c>
      <c r="Q194" s="192"/>
      <c r="R194" s="193">
        <v>4.0000000000000002E-4</v>
      </c>
      <c r="S194" s="194"/>
      <c r="T194" s="254"/>
      <c r="U194" s="255"/>
      <c r="V194" s="256"/>
    </row>
    <row r="195" spans="2:22">
      <c r="B195" s="251" t="s">
        <v>332</v>
      </c>
      <c r="C195" s="252">
        <v>876</v>
      </c>
      <c r="D195" s="253"/>
      <c r="E195" s="138"/>
      <c r="F195" s="135"/>
      <c r="G195" s="191">
        <v>0.15443899999999999</v>
      </c>
      <c r="H195" s="192"/>
      <c r="I195" s="193">
        <v>7.3867000000000002E-2</v>
      </c>
      <c r="J195" s="194"/>
      <c r="K195" s="254"/>
      <c r="L195" s="255"/>
      <c r="M195" s="256"/>
      <c r="N195" s="138"/>
      <c r="O195" s="135"/>
      <c r="P195" s="191">
        <v>6.4800000000000003E-4</v>
      </c>
      <c r="Q195" s="192"/>
      <c r="R195" s="193">
        <v>4.0000000000000002E-4</v>
      </c>
      <c r="S195" s="194"/>
      <c r="T195" s="254"/>
      <c r="U195" s="255"/>
      <c r="V195" s="256"/>
    </row>
    <row r="196" spans="2:22">
      <c r="B196" s="251" t="s">
        <v>333</v>
      </c>
      <c r="C196" s="252">
        <v>879</v>
      </c>
      <c r="D196" s="253"/>
      <c r="E196" s="138"/>
      <c r="F196" s="135"/>
      <c r="G196" s="191">
        <v>4.3340000000000002E-3</v>
      </c>
      <c r="H196" s="192"/>
      <c r="I196" s="193">
        <v>2.0730000000000002E-3</v>
      </c>
      <c r="J196" s="194"/>
      <c r="K196" s="254"/>
      <c r="L196" s="255"/>
      <c r="M196" s="256"/>
      <c r="N196" s="138"/>
      <c r="O196" s="135"/>
      <c r="P196" s="191">
        <v>6.4800000000000003E-4</v>
      </c>
      <c r="Q196" s="192"/>
      <c r="R196" s="193">
        <v>4.0000000000000002E-4</v>
      </c>
      <c r="S196" s="194"/>
      <c r="T196" s="254"/>
      <c r="U196" s="255"/>
      <c r="V196" s="256"/>
    </row>
    <row r="197" spans="2:22">
      <c r="B197" s="251" t="s">
        <v>334</v>
      </c>
      <c r="C197" s="252">
        <v>881</v>
      </c>
      <c r="D197" s="253"/>
      <c r="E197" s="138"/>
      <c r="F197" s="135"/>
      <c r="G197" s="191">
        <v>0.21327099999999999</v>
      </c>
      <c r="H197" s="192"/>
      <c r="I197" s="193">
        <v>0.102006</v>
      </c>
      <c r="J197" s="194"/>
      <c r="K197" s="254"/>
      <c r="L197" s="255"/>
      <c r="M197" s="256"/>
      <c r="N197" s="138"/>
      <c r="O197" s="135"/>
      <c r="P197" s="191"/>
      <c r="Q197" s="192"/>
      <c r="R197" s="193"/>
      <c r="S197" s="194"/>
      <c r="T197" s="254"/>
      <c r="U197" s="255"/>
      <c r="V197" s="256"/>
    </row>
    <row r="198" spans="2:22">
      <c r="B198" s="251" t="s">
        <v>335</v>
      </c>
      <c r="C198" s="252">
        <v>882</v>
      </c>
      <c r="D198" s="253">
        <v>490</v>
      </c>
      <c r="E198" s="138"/>
      <c r="F198" s="135"/>
      <c r="G198" s="191" t="s">
        <v>128</v>
      </c>
      <c r="H198" s="192"/>
      <c r="I198" s="193" t="s">
        <v>128</v>
      </c>
      <c r="J198" s="194"/>
      <c r="K198" s="254"/>
      <c r="L198" s="255"/>
      <c r="M198" s="256"/>
      <c r="N198" s="138"/>
      <c r="O198" s="135"/>
      <c r="P198" s="191" t="s">
        <v>128</v>
      </c>
      <c r="Q198" s="192"/>
      <c r="R198" s="193" t="s">
        <v>128</v>
      </c>
      <c r="S198" s="194"/>
      <c r="T198" s="254"/>
      <c r="U198" s="255"/>
      <c r="V198" s="256"/>
    </row>
    <row r="199" spans="2:22">
      <c r="B199" s="251" t="s">
        <v>336</v>
      </c>
      <c r="C199" s="252">
        <v>883</v>
      </c>
      <c r="D199" s="253"/>
      <c r="E199" s="138"/>
      <c r="F199" s="135"/>
      <c r="G199" s="191">
        <v>1.3069000000000001E-2</v>
      </c>
      <c r="H199" s="192"/>
      <c r="I199" s="193">
        <v>6.2509999999999996E-3</v>
      </c>
      <c r="J199" s="194"/>
      <c r="K199" s="254"/>
      <c r="L199" s="255"/>
      <c r="M199" s="256"/>
      <c r="N199" s="138"/>
      <c r="O199" s="135"/>
      <c r="P199" s="191">
        <v>6.4800000000000003E-4</v>
      </c>
      <c r="Q199" s="192"/>
      <c r="R199" s="193">
        <v>4.0000000000000002E-4</v>
      </c>
      <c r="S199" s="194"/>
      <c r="T199" s="254"/>
      <c r="U199" s="255"/>
      <c r="V199" s="256"/>
    </row>
    <row r="200" spans="2:22">
      <c r="B200" s="251" t="s">
        <v>337</v>
      </c>
      <c r="C200" s="252">
        <v>885</v>
      </c>
      <c r="D200" s="253"/>
      <c r="E200" s="138"/>
      <c r="F200" s="135"/>
      <c r="G200" s="191">
        <v>3.5483000000000001E-2</v>
      </c>
      <c r="H200" s="192"/>
      <c r="I200" s="193">
        <v>1.6971E-2</v>
      </c>
      <c r="J200" s="194"/>
      <c r="K200" s="254"/>
      <c r="L200" s="255"/>
      <c r="M200" s="256"/>
      <c r="N200" s="138"/>
      <c r="O200" s="135"/>
      <c r="P200" s="191"/>
      <c r="Q200" s="192"/>
      <c r="R200" s="193"/>
      <c r="S200" s="194"/>
      <c r="T200" s="254"/>
      <c r="U200" s="255"/>
      <c r="V200" s="256"/>
    </row>
    <row r="201" spans="2:22">
      <c r="B201" s="251" t="s">
        <v>338</v>
      </c>
      <c r="C201" s="252">
        <v>886</v>
      </c>
      <c r="D201" s="253"/>
      <c r="E201" s="138"/>
      <c r="F201" s="135"/>
      <c r="G201" s="191">
        <v>1.9805E-2</v>
      </c>
      <c r="H201" s="192"/>
      <c r="I201" s="193">
        <v>9.4730000000000005E-3</v>
      </c>
      <c r="J201" s="194"/>
      <c r="K201" s="254"/>
      <c r="L201" s="255"/>
      <c r="M201" s="256"/>
      <c r="N201" s="138"/>
      <c r="O201" s="135"/>
      <c r="P201" s="191"/>
      <c r="Q201" s="192"/>
      <c r="R201" s="193"/>
      <c r="S201" s="194"/>
      <c r="T201" s="254"/>
      <c r="U201" s="255"/>
      <c r="V201" s="256"/>
    </row>
    <row r="202" spans="2:22">
      <c r="B202" s="251" t="s">
        <v>340</v>
      </c>
      <c r="C202" s="252">
        <v>889</v>
      </c>
      <c r="D202" s="253"/>
      <c r="E202" s="138"/>
      <c r="F202" s="135"/>
      <c r="G202" s="191">
        <v>5.2296000000000002E-2</v>
      </c>
      <c r="H202" s="192"/>
      <c r="I202" s="193">
        <v>2.5013000000000001E-2</v>
      </c>
      <c r="J202" s="194"/>
      <c r="K202" s="254"/>
      <c r="L202" s="255"/>
      <c r="M202" s="256"/>
      <c r="N202" s="138"/>
      <c r="O202" s="135"/>
      <c r="P202" s="191">
        <v>6.4800000000000003E-4</v>
      </c>
      <c r="Q202" s="192"/>
      <c r="R202" s="193">
        <v>4.0000000000000002E-4</v>
      </c>
      <c r="S202" s="194"/>
      <c r="T202" s="254"/>
      <c r="U202" s="255"/>
      <c r="V202" s="256"/>
    </row>
    <row r="203" spans="2:22">
      <c r="B203" s="251" t="s">
        <v>341</v>
      </c>
      <c r="C203" s="252">
        <v>894</v>
      </c>
      <c r="D203" s="253"/>
      <c r="E203" s="138"/>
      <c r="F203" s="135"/>
      <c r="G203" s="191">
        <v>8.3699999999999996E-4</v>
      </c>
      <c r="H203" s="192"/>
      <c r="I203" s="193">
        <v>4.0000000000000002E-4</v>
      </c>
      <c r="J203" s="194"/>
      <c r="K203" s="254"/>
      <c r="L203" s="255"/>
      <c r="M203" s="256"/>
      <c r="N203" s="138"/>
      <c r="O203" s="135"/>
      <c r="P203" s="191">
        <v>1.7210000000000001E-3</v>
      </c>
      <c r="Q203" s="192"/>
      <c r="R203" s="193">
        <v>1.062E-3</v>
      </c>
      <c r="S203" s="194"/>
      <c r="T203" s="254"/>
      <c r="U203" s="255"/>
      <c r="V203" s="256"/>
    </row>
    <row r="204" spans="2:22">
      <c r="B204" s="251" t="s">
        <v>342</v>
      </c>
      <c r="C204" s="252">
        <v>895</v>
      </c>
      <c r="D204" s="253"/>
      <c r="E204" s="138"/>
      <c r="F204" s="135"/>
      <c r="G204" s="191">
        <v>1.6684000000000001E-2</v>
      </c>
      <c r="H204" s="192"/>
      <c r="I204" s="193">
        <v>7.9799999999999992E-3</v>
      </c>
      <c r="J204" s="194"/>
      <c r="K204" s="254"/>
      <c r="L204" s="255"/>
      <c r="M204" s="256"/>
      <c r="N204" s="138"/>
      <c r="O204" s="135"/>
      <c r="P204" s="191">
        <v>6.4800000000000003E-4</v>
      </c>
      <c r="Q204" s="192"/>
      <c r="R204" s="193">
        <v>4.0000000000000002E-4</v>
      </c>
      <c r="S204" s="194"/>
      <c r="T204" s="254"/>
      <c r="U204" s="255"/>
      <c r="V204" s="256"/>
    </row>
    <row r="205" spans="2:22">
      <c r="B205" s="251" t="s">
        <v>343</v>
      </c>
      <c r="C205" s="252">
        <v>896</v>
      </c>
      <c r="D205" s="253"/>
      <c r="E205" s="138"/>
      <c r="F205" s="135"/>
      <c r="G205" s="191">
        <v>1.588E-3</v>
      </c>
      <c r="H205" s="192"/>
      <c r="I205" s="193">
        <v>7.6000000000000004E-4</v>
      </c>
      <c r="J205" s="194"/>
      <c r="K205" s="254"/>
      <c r="L205" s="255"/>
      <c r="M205" s="256"/>
      <c r="N205" s="138"/>
      <c r="O205" s="135"/>
      <c r="P205" s="191">
        <v>6.4800000000000003E-4</v>
      </c>
      <c r="Q205" s="192"/>
      <c r="R205" s="193">
        <v>4.0000000000000002E-4</v>
      </c>
      <c r="S205" s="194"/>
      <c r="T205" s="254"/>
      <c r="U205" s="255"/>
      <c r="V205" s="256"/>
    </row>
    <row r="206" spans="2:22">
      <c r="B206" s="251" t="s">
        <v>344</v>
      </c>
      <c r="C206" s="252">
        <v>899</v>
      </c>
      <c r="D206" s="253"/>
      <c r="E206" s="138"/>
      <c r="F206" s="135"/>
      <c r="G206" s="191">
        <v>8.3699999999999996E-4</v>
      </c>
      <c r="H206" s="192"/>
      <c r="I206" s="193">
        <v>4.0000000000000002E-4</v>
      </c>
      <c r="J206" s="194"/>
      <c r="K206" s="254"/>
      <c r="L206" s="255"/>
      <c r="M206" s="256"/>
      <c r="N206" s="138"/>
      <c r="O206" s="135"/>
      <c r="P206" s="191">
        <v>6.4800000000000003E-4</v>
      </c>
      <c r="Q206" s="192"/>
      <c r="R206" s="193">
        <v>4.0000000000000002E-4</v>
      </c>
      <c r="S206" s="194"/>
      <c r="T206" s="254"/>
      <c r="U206" s="255"/>
      <c r="V206" s="256"/>
    </row>
    <row r="207" spans="2:22">
      <c r="B207" s="251" t="s">
        <v>345</v>
      </c>
      <c r="C207" s="252">
        <v>955</v>
      </c>
      <c r="D207" s="253"/>
      <c r="E207" s="138"/>
      <c r="F207" s="135"/>
      <c r="G207" s="191">
        <v>7.2737999999999997E-2</v>
      </c>
      <c r="H207" s="192"/>
      <c r="I207" s="193">
        <v>3.4790000000000001E-2</v>
      </c>
      <c r="J207" s="194"/>
      <c r="K207" s="254"/>
      <c r="L207" s="255"/>
      <c r="M207" s="256"/>
      <c r="N207" s="138"/>
      <c r="O207" s="135"/>
      <c r="P207" s="191"/>
      <c r="Q207" s="192"/>
      <c r="R207" s="193"/>
      <c r="S207" s="194"/>
      <c r="T207" s="254"/>
      <c r="U207" s="255"/>
      <c r="V207" s="256"/>
    </row>
  </sheetData>
  <mergeCells count="14">
    <mergeCell ref="G5:M6"/>
    <mergeCell ref="P5:T5"/>
    <mergeCell ref="U5:V7"/>
    <mergeCell ref="P6:T6"/>
    <mergeCell ref="R2:V2"/>
    <mergeCell ref="G8:G9"/>
    <mergeCell ref="K8:K9"/>
    <mergeCell ref="P8:P9"/>
    <mergeCell ref="T8:T9"/>
    <mergeCell ref="B11:C11"/>
    <mergeCell ref="G11:H11"/>
    <mergeCell ref="K11:L11"/>
    <mergeCell ref="P11:Q11"/>
    <mergeCell ref="T11:U11"/>
  </mergeCells>
  <pageMargins left="0.70866141732283472" right="0.70866141732283472" top="0.78740157480314965" bottom="0.78740157480314965" header="0.31496062992125984" footer="0.31496062992125984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61</vt:i4>
      </vt:variant>
    </vt:vector>
  </HeadingPairs>
  <TitlesOfParts>
    <vt:vector size="79" baseType="lpstr">
      <vt:lpstr>Summen</vt:lpstr>
      <vt:lpstr>Schlüssel</vt:lpstr>
      <vt:lpstr>HTA-11-22-77-81</vt:lpstr>
      <vt:lpstr>GAN-8-67-69</vt:lpstr>
      <vt:lpstr>TKN-9-68-70</vt:lpstr>
      <vt:lpstr>Gl7-31</vt:lpstr>
      <vt:lpstr>TO-25</vt:lpstr>
      <vt:lpstr>RP-54</vt:lpstr>
      <vt:lpstr>STS-29-75-27-76</vt:lpstr>
      <vt:lpstr>ER-24-IR-43</vt:lpstr>
      <vt:lpstr>MB-28-18</vt:lpstr>
      <vt:lpstr>ZD-34</vt:lpstr>
      <vt:lpstr>GAP-93-92-94-96-95-97</vt:lpstr>
      <vt:lpstr>TKP-98-99-100</vt:lpstr>
      <vt:lpstr>Gep-13-90-74-21-47-91</vt:lpstr>
      <vt:lpstr>Velo-15</vt:lpstr>
      <vt:lpstr>TUO-60-71</vt:lpstr>
      <vt:lpstr>POR-Auswertung</vt:lpstr>
      <vt:lpstr>'ER-24-IR-43'!Druckbereich</vt:lpstr>
      <vt:lpstr>'GAN-8-67-69'!Druckbereich</vt:lpstr>
      <vt:lpstr>'GAP-93-92-94-96-95-97'!Druckbereich</vt:lpstr>
      <vt:lpstr>'Gep-13-90-74-21-47-91'!Druckbereich</vt:lpstr>
      <vt:lpstr>'Gl7-31'!Druckbereich</vt:lpstr>
      <vt:lpstr>'HTA-11-22-77-81'!Druckbereich</vt:lpstr>
      <vt:lpstr>'MB-28-18'!Druckbereich</vt:lpstr>
      <vt:lpstr>'RP-54'!Druckbereich</vt:lpstr>
      <vt:lpstr>Schlüssel!Druckbereich</vt:lpstr>
      <vt:lpstr>'STS-29-75-27-76'!Druckbereich</vt:lpstr>
      <vt:lpstr>'TKN-9-68-70'!Druckbereich</vt:lpstr>
      <vt:lpstr>'TKP-98-99-100'!Druckbereich</vt:lpstr>
      <vt:lpstr>'TO-25'!Druckbereich</vt:lpstr>
      <vt:lpstr>'TUO-60-71'!Druckbereich</vt:lpstr>
      <vt:lpstr>'Velo-15'!Druckbereich</vt:lpstr>
      <vt:lpstr>'ZD-34'!Druckbereich</vt:lpstr>
      <vt:lpstr>'ER-24-IR-43'!Drucktitel</vt:lpstr>
      <vt:lpstr>'GAN-8-67-69'!Drucktitel</vt:lpstr>
      <vt:lpstr>'GAP-93-92-94-96-95-97'!Drucktitel</vt:lpstr>
      <vt:lpstr>'Gep-13-90-74-21-47-91'!Drucktitel</vt:lpstr>
      <vt:lpstr>'Gl7-31'!Drucktitel</vt:lpstr>
      <vt:lpstr>'HTA-11-22-77-81'!Drucktitel</vt:lpstr>
      <vt:lpstr>'MB-28-18'!Drucktitel</vt:lpstr>
      <vt:lpstr>'RP-54'!Drucktitel</vt:lpstr>
      <vt:lpstr>'STS-29-75-27-76'!Drucktitel</vt:lpstr>
      <vt:lpstr>'TKN-9-68-70'!Drucktitel</vt:lpstr>
      <vt:lpstr>'TKP-98-99-100'!Drucktitel</vt:lpstr>
      <vt:lpstr>'TO-25'!Drucktitel</vt:lpstr>
      <vt:lpstr>'TUO-60-71'!Drucktitel</vt:lpstr>
      <vt:lpstr>'Velo-15'!Drucktitel</vt:lpstr>
      <vt:lpstr>'ZD-34'!Drucktitel</vt:lpstr>
      <vt:lpstr>'ER-24-IR-43'!Print_Area</vt:lpstr>
      <vt:lpstr>'GAN-8-67-69'!Print_Area</vt:lpstr>
      <vt:lpstr>'GAP-93-92-94-96-95-97'!Print_Area</vt:lpstr>
      <vt:lpstr>'Gep-13-90-74-21-47-91'!Print_Area</vt:lpstr>
      <vt:lpstr>'Gl7-31'!Print_Area</vt:lpstr>
      <vt:lpstr>'HTA-11-22-77-81'!Print_Area</vt:lpstr>
      <vt:lpstr>'MB-28-18'!Print_Area</vt:lpstr>
      <vt:lpstr>'RP-54'!Print_Area</vt:lpstr>
      <vt:lpstr>Schlüssel!Print_Area</vt:lpstr>
      <vt:lpstr>Summen!Print_Area</vt:lpstr>
      <vt:lpstr>'TKN-9-68-70'!Print_Area</vt:lpstr>
      <vt:lpstr>'TKP-98-99-100'!Print_Area</vt:lpstr>
      <vt:lpstr>'TO-25'!Print_Area</vt:lpstr>
      <vt:lpstr>'TUO-60-71'!Print_Area</vt:lpstr>
      <vt:lpstr>'Velo-15'!Print_Area</vt:lpstr>
      <vt:lpstr>'ER-24-IR-43'!Print_Titles</vt:lpstr>
      <vt:lpstr>'GAN-8-67-69'!Print_Titles</vt:lpstr>
      <vt:lpstr>'GAP-93-92-94-96-95-97'!Print_Titles</vt:lpstr>
      <vt:lpstr>'Gep-13-90-74-21-47-91'!Print_Titles</vt:lpstr>
      <vt:lpstr>'Gl7-31'!Print_Titles</vt:lpstr>
      <vt:lpstr>'HTA-11-22-77-81'!Print_Titles</vt:lpstr>
      <vt:lpstr>'MB-28-18'!Print_Titles</vt:lpstr>
      <vt:lpstr>'RP-54'!Print_Titles</vt:lpstr>
      <vt:lpstr>'STS-29-75-27-76'!Print_Titles</vt:lpstr>
      <vt:lpstr>'TKN-9-68-70'!Print_Titles</vt:lpstr>
      <vt:lpstr>'TKP-98-99-100'!Print_Titles</vt:lpstr>
      <vt:lpstr>'TO-25'!Print_Titles</vt:lpstr>
      <vt:lpstr>'TUO-60-71'!Print_Titles</vt:lpstr>
      <vt:lpstr>'Velo-15'!Print_Titles</vt:lpstr>
      <vt:lpstr>'ZD-34'!Print_Titles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2013-01-10T09:12:16Z</cp:lastPrinted>
  <dcterms:created xsi:type="dcterms:W3CDTF">2006-09-16T00:00:00Z</dcterms:created>
  <dcterms:modified xsi:type="dcterms:W3CDTF">2017-12-11T15:28:23Z</dcterms:modified>
</cp:coreProperties>
</file>